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W:\Compras\13.- CONFLICT MINERALS\2023 desde Mayo, CMRT 6.23\"/>
    </mc:Choice>
  </mc:AlternateContent>
  <xr:revisionPtr revIDLastSave="0" documentId="13_ncr:1_{BBEA9F35-8AC9-4CF6-8140-EABF0FF153A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4240" windowHeight="137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G61" i="6"/>
  <c r="B16" i="6"/>
  <c r="B21"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G16" i="6"/>
  <c r="H16" i="6"/>
  <c r="F20" i="6"/>
  <c r="G20" i="6"/>
  <c r="H20" i="6"/>
  <c r="F21" i="6"/>
  <c r="G21" i="6"/>
  <c r="H21" i="6"/>
  <c r="B23" i="6"/>
  <c r="G23" i="6"/>
  <c r="H23" i="6"/>
  <c r="B24" i="6"/>
  <c r="G24" i="6"/>
  <c r="H24" i="6"/>
  <c r="F28" i="6"/>
  <c r="B28" i="6"/>
  <c r="G28" i="6"/>
  <c r="H28" i="6"/>
  <c r="F33" i="6"/>
  <c r="B33" i="6"/>
  <c r="G33" i="6"/>
  <c r="H33" i="6"/>
  <c r="F34" i="6"/>
  <c r="B34" i="6"/>
  <c r="G34" i="6"/>
  <c r="H34" i="6"/>
  <c r="F38" i="6"/>
  <c r="B38" i="6"/>
  <c r="G38" i="6"/>
  <c r="H38" i="6"/>
  <c r="F39" i="6"/>
  <c r="B39" i="6"/>
  <c r="G39" i="6"/>
  <c r="H39" i="6"/>
  <c r="F43" i="6"/>
  <c r="B43" i="6"/>
  <c r="G43" i="6"/>
  <c r="H43" i="6"/>
  <c r="F44" i="6"/>
  <c r="B44" i="6"/>
  <c r="G44" i="6"/>
  <c r="H44"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P27" i="4"/>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<sst xmlns="http://schemas.openxmlformats.org/spreadsheetml/2006/main" count="15119" uniqueCount="12830">
  <si>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</si>
  <si>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</si>
  <si>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</si>
  <si>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</si>
  <si>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</si>
  <si>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</si>
  <si>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</si>
  <si>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</si>
  <si>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</si>
  <si>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</si>
  <si>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</si>
  <si>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</si>
  <si>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</si>
  <si>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</si>
  <si>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</si>
  <si>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</si>
  <si>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</si>
  <si>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</si>
  <si>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</si>
  <si>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</si>
  <si>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</si>
  <si>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</si>
  <si>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</si>
  <si>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</si>
  <si>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</si>
  <si>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</si>
  <si>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</si>
  <si>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</si>
  <si>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</si>
  <si>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</si>
  <si>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</si>
  <si>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</si>
  <si>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</si>
  <si>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</si>
  <si>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</si>
  <si>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</si>
  <si>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</si>
  <si>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</si>
  <si>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</si>
  <si>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</si>
  <si>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</si>
  <si>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</si>
  <si>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</si>
  <si>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</si>
  <si>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</si>
  <si>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</si>
  <si>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</si>
  <si>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</si>
  <si>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</si>
  <si>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</si>
  <si>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</si>
  <si>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</si>
  <si>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</si>
  <si>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</si>
  <si>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</si>
  <si>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</si>
  <si>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</si>
  <si>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</si>
  <si>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</si>
  <si>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</si>
  <si>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</si>
  <si>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</si>
  <si>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</si>
  <si>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</si>
  <si>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</si>
  <si>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</si>
  <si>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</si>
  <si>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</si>
  <si>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</si>
  <si>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</si>
  <si>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</si>
  <si>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</si>
  <si>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</si>
  <si>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</si>
  <si>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</si>
  <si>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</si>
  <si>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</si>
  <si>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</si>
  <si>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</si>
  <si>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</si>
  <si>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</si>
  <si>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</si>
  <si>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</si>
  <si>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</si>
  <si>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</si>
  <si>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</si>
  <si>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</si>
  <si>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</si>
  <si>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</si>
  <si>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</si>
  <si>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</si>
  <si>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</si>
  <si>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</si>
  <si>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</si>
  <si>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</si>
  <si>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</si>
  <si>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</si>
  <si>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</si>
  <si>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</si>
  <si>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</si>
  <si>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</si>
  <si>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</si>
  <si>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</si>
  <si>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</si>
  <si>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</si>
  <si>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</si>
  <si>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</si>
  <si>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</si>
  <si>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</si>
  <si>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</si>
  <si>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</si>
  <si>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</si>
  <si>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</si>
  <si>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</si>
  <si>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</si>
  <si>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</si>
  <si>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</si>
  <si>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</si>
  <si>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</si>
  <si>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</si>
  <si>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</si>
  <si>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</si>
  <si>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</si>
  <si>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</si>
  <si>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</si>
  <si>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</si>
  <si>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</si>
  <si>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</si>
  <si>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</si>
  <si>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</si>
  <si>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</si>
  <si>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</si>
  <si>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</si>
  <si>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</si>
  <si>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</si>
  <si>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</si>
  <si>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</si>
  <si>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</si>
  <si>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</si>
  <si>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</si>
  <si>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</si>
  <si>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</si>
  <si>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</si>
  <si>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</si>
  <si>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</si>
  <si>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</si>
  <si>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</si>
  <si>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</si>
  <si>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</si>
  <si>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</si>
  <si>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</si>
  <si>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</si>
  <si>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</si>
  <si>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</si>
  <si>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</si>
  <si>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</si>
  <si>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</si>
  <si>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</si>
  <si>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</si>
  <si>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</si>
  <si>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</si>
  <si>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</si>
  <si>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</si>
  <si>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</si>
  <si>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</si>
  <si>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</si>
  <si>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</si>
  <si>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</si>
  <si>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</si>
  <si>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</si>
  <si>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</si>
  <si>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</si>
  <si>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</si>
  <si>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</si>
  <si>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</si>
  <si>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</si>
  <si>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</si>
  <si>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</si>
  <si>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</si>
  <si>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</si>
  <si>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</si>
  <si>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</si>
  <si>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</si>
  <si>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</si>
  <si>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</si>
  <si>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</si>
  <si>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</si>
  <si>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</si>
  <si>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</si>
  <si>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</si>
  <si>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</si>
  <si>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</si>
  <si>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</si>
  <si>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</si>
  <si>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</si>
  <si>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</si>
  <si>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</si>
  <si>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</si>
  <si>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</si>
  <si>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</si>
  <si>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</si>
  <si>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</si>
  <si>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</si>
  <si>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</si>
  <si>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</si>
  <si>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</si>
  <si>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</si>
  <si>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</si>
  <si>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</si>
  <si>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</si>
  <si>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</si>
  <si>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</si>
  <si>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</si>
  <si>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</si>
  <si>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</si>
  <si>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</si>
  <si>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</si>
  <si>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</si>
  <si>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</si>
  <si>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</si>
  <si>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</si>
  <si>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</si>
  <si>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</si>
  <si>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</si>
  <si>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</si>
  <si>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</si>
  <si>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</si>
  <si>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</si>
  <si>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</si>
  <si>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</si>
  <si>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</si>
  <si>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</si>
  <si>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</si>
  <si>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</si>
  <si>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</si>
  <si>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</si>
  <si>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</si>
  <si>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</si>
  <si>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</si>
  <si>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</si>
  <si>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</si>
  <si>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</si>
  <si>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</si>
  <si>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</si>
  <si>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</si>
  <si>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</si>
  <si>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</si>
  <si>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</si>
  <si>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</si>
  <si>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</si>
  <si>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</si>
  <si>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</si>
  <si>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</si>
  <si>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</si>
  <si>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</si>
  <si>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</si>
  <si>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</si>
  <si>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</si>
  <si>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</si>
  <si>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</si>
  <si>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</si>
  <si>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</si>
  <si>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</si>
  <si>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</si>
  <si>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</si>
  <si>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</si>
  <si>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</si>
  <si>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</si>
  <si>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</si>
  <si>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</si>
  <si>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</si>
  <si>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</si>
  <si>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</si>
  <si>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</si>
  <si>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</si>
  <si>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</si>
  <si>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</si>
  <si>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</si>
  <si>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</si>
  <si>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</si>
  <si>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</si>
  <si>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</si>
  <si>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</si>
  <si>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</si>
  <si>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</si>
  <si>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</si>
  <si>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</si>
  <si>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</si>
  <si>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</si>
  <si>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</si>
  <si>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</si>
  <si>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</si>
  <si>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</si>
  <si>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</si>
  <si>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</si>
  <si>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</si>
  <si>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</si>
  <si>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</si>
  <si>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</si>
  <si>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</si>
  <si>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</si>
  <si>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</si>
  <si>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</si>
  <si>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</si>
  <si>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</si>
  <si>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</si>
  <si>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</si>
  <si>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</si>
  <si>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</si>
  <si>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</si>
  <si>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</si>
  <si>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</si>
  <si>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</si>
  <si>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</si>
  <si>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</si>
  <si>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</si>
  <si>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</si>
  <si>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</si>
  <si>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</si>
  <si>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</si>
  <si>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</si>
  <si>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</si>
  <si>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</si>
  <si>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</si>
  <si>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</si>
  <si>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</si>
  <si>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</si>
  <si>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</si>
  <si>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</si>
  <si>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</si>
  <si>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</si>
  <si>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</si>
  <si>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</si>
  <si>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</si>
  <si>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</si>
  <si>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</si>
  <si>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</si>
  <si>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</si>
  <si>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</si>
  <si>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</si>
  <si>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</si>
  <si>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</si>
  <si>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</si>
  <si>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</si>
  <si>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</si>
  <si>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</si>
  <si>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</si>
  <si>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</si>
  <si>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</si>
  <si>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</si>
  <si>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</si>
  <si>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</si>
  <si>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</si>
  <si>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</si>
  <si>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</si>
  <si>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</si>
  <si>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</si>
  <si>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</si>
  <si>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</si>
  <si>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</si>
  <si>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</si>
  <si>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</si>
  <si>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</si>
  <si>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</si>
  <si>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</si>
  <si>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</si>
  <si>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</si>
  <si>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</si>
  <si>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</si>
  <si>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</si>
  <si>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</si>
  <si>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</si>
  <si>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</si>
  <si>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</si>
  <si>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</si>
  <si>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</si>
  <si>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</si>
  <si>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</si>
  <si>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</si>
  <si>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</si>
  <si>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</si>
  <si>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</si>
  <si>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</si>
  <si>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</si>
  <si>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</si>
  <si>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</si>
  <si>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</si>
  <si>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</si>
  <si>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</si>
  <si>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</si>
  <si>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</si>
  <si>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</si>
  <si>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</si>
  <si>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</si>
  <si>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</si>
  <si>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</si>
  <si>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</si>
  <si>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</si>
  <si>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</si>
  <si>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</si>
  <si>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</si>
  <si>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</si>
  <si>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</si>
  <si>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</si>
  <si>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</si>
  <si>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</si>
  <si>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</si>
  <si>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</si>
  <si>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</si>
  <si>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</si>
  <si>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</si>
  <si>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</si>
  <si>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</si>
  <si>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</si>
  <si>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</si>
  <si>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</si>
  <si>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</si>
  <si>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</si>
  <si>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</si>
  <si>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</si>
  <si>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</si>
  <si>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</si>
  <si>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</si>
  <si>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</si>
  <si>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</si>
  <si>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</si>
  <si>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</si>
  <si>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</si>
  <si>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</si>
  <si>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</si>
  <si>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</si>
  <si>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</si>
  <si>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</si>
  <si>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</si>
  <si>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</si>
  <si>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</si>
  <si>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</si>
  <si>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</si>
  <si>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</si>
  <si>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</si>
  <si>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</si>
  <si>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</si>
  <si>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</si>
  <si>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</si>
  <si>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</si>
  <si>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</si>
  <si>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</si>
  <si>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</si>
  <si>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</si>
  <si>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</si>
  <si>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</si>
  <si>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</si>
  <si>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</si>
  <si>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</si>
  <si>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</si>
  <si>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</si>
  <si>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</si>
  <si>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</si>
  <si>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</si>
  <si>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</si>
  <si>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</si>
  <si>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</si>
  <si>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</si>
  <si>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</si>
  <si>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</si>
  <si>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</si>
  <si>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</si>
  <si>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</si>
  <si>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</si>
  <si>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</si>
  <si>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</si>
  <si>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</si>
  <si>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</si>
  <si>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</si>
  <si>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</si>
  <si>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</si>
  <si>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</si>
  <si>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</si>
  <si>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</si>
  <si>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</si>
  <si>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</si>
  <si>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</si>
  <si>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</si>
  <si>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</si>
  <si>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</si>
  <si>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</si>
  <si>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</si>
  <si>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</si>
  <si>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</si>
  <si>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</si>
  <si>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</si>
  <si>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</si>
  <si>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</si>
  <si>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</si>
  <si>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</si>
  <si>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</si>
  <si>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</si>
  <si>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</si>
  <si>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</si>
  <si>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</si>
  <si>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</si>
  <si>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</si>
  <si>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</si>
  <si>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</si>
  <si>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</si>
  <si>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</si>
  <si>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</si>
  <si>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</si>
  <si>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</si>
  <si>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</si>
  <si>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</si>
  <si>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</si>
  <si>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</si>
  <si>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</si>
  <si>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</si>
  <si>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</si>
  <si>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</si>
  <si>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</si>
  <si>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</si>
  <si>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</si>
  <si>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</si>
  <si>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</si>
  <si>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</si>
  <si>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</si>
  <si>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</si>
  <si>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</si>
  <si>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</si>
  <si>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</si>
  <si>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</si>
  <si>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</si>
  <si>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</si>
  <si>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</si>
  <si>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</si>
  <si>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</si>
  <si>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</si>
  <si>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</si>
  <si>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</si>
  <si>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</si>
  <si>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</si>
  <si>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</si>
  <si>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</si>
  <si>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</si>
  <si>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</si>
  <si>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</si>
  <si>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</si>
  <si>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</si>
  <si>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</si>
  <si>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</si>
  <si>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</si>
  <si>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</si>
  <si>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</si>
  <si>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</si>
  <si>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</si>
  <si>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</si>
  <si>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</si>
  <si>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</si>
  <si>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</si>
  <si>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</si>
  <si>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</si>
  <si>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</si>
  <si>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</si>
  <si>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</si>
  <si>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</si>
  <si>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</si>
  <si>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</si>
  <si>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</si>
  <si>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</si>
  <si>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</si>
  <si>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</si>
  <si>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</si>
  <si>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</si>
  <si>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</si>
  <si>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</si>
  <si>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</si>
  <si>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</si>
  <si>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</si>
  <si>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</si>
  <si>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</si>
  <si>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</si>
  <si>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</si>
  <si>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</si>
  <si>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</si>
  <si>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</si>
  <si>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</si>
  <si>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</si>
  <si>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</si>
  <si>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</si>
  <si>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</si>
  <si>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</si>
  <si>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</si>
  <si>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</si>
  <si>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</si>
  <si>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</si>
  <si>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</si>
  <si>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</si>
  <si>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</si>
  <si>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</si>
  <si>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</si>
  <si>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</si>
  <si>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</si>
  <si>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</si>
  <si>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</si>
  <si>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</si>
  <si>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</si>
  <si>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</si>
  <si>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</si>
  <si>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</si>
  <si>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</si>
  <si>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</si>
  <si>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</si>
  <si>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</si>
  <si>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</si>
  <si>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</si>
  <si>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</si>
  <si>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</si>
  <si>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</si>
  <si>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</si>
  <si>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</si>
  <si>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</si>
  <si>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</si>
  <si>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</si>
  <si>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</si>
  <si>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</si>
  <si>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</si>
  <si>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</si>
  <si>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</si>
  <si>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</si>
  <si>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</si>
  <si>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</si>
  <si>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</si>
  <si>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</si>
  <si>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</si>
  <si>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</si>
  <si>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</si>
  <si>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</si>
  <si>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</si>
  <si>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</si>
  <si>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</si>
  <si>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</si>
  <si>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</si>
  <si>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</si>
  <si>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</si>
  <si>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</si>
  <si>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</si>
  <si>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</si>
  <si>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</si>
  <si>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</si>
  <si>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</si>
  <si>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</si>
  <si>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</si>
  <si>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</si>
  <si>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</si>
  <si>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</si>
  <si>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</si>
  <si>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</si>
  <si>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</si>
  <si>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</si>
  <si>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</si>
  <si>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</si>
  <si>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</si>
  <si>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</si>
  <si>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</si>
  <si>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</si>
  <si>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</si>
  <si>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</si>
  <si>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</si>
  <si>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</si>
  <si>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</si>
  <si>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</si>
  <si>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</si>
  <si>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</si>
  <si>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</si>
  <si>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</si>
  <si>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</si>
  <si>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</si>
  <si>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</si>
  <si>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</si>
  <si>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</si>
  <si>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</si>
  <si>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</si>
  <si>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</si>
  <si>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</si>
  <si>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</si>
  <si>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</si>
  <si>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</si>
  <si>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</si>
  <si>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</si>
  <si>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</si>
  <si>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</si>
  <si>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</si>
  <si>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</si>
  <si>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</si>
  <si>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</si>
  <si>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</si>
  <si>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</si>
  <si>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</si>
  <si>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</si>
  <si>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</si>
  <si>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</si>
  <si>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</si>
  <si>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</si>
  <si>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</si>
  <si>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</si>
  <si>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</si>
  <si>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</si>
  <si>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</si>
  <si>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</si>
  <si>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</si>
  <si>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</si>
  <si>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</si>
  <si>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</si>
  <si>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</si>
  <si>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</si>
  <si>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</si>
  <si>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</si>
  <si>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</si>
  <si>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</si>
  <si>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</si>
  <si>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</si>
  <si>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</si>
  <si>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</si>
  <si>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</si>
  <si>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</si>
  <si>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</si>
  <si>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</si>
  <si>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</si>
  <si>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</si>
  <si>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</si>
  <si>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</si>
  <si>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</si>
  <si>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</si>
  <si>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</si>
  <si>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</si>
  <si>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</si>
  <si>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</si>
  <si>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</si>
  <si>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</si>
  <si>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</si>
  <si>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</si>
  <si>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</si>
  <si>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</si>
  <si>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</si>
  <si>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</si>
  <si>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</si>
  <si>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</si>
  <si>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</si>
  <si>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</si>
  <si>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</si>
  <si>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</si>
  <si>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</si>
  <si>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</si>
  <si>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</si>
  <si>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</si>
  <si>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</si>
  <si>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</si>
  <si>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</si>
  <si>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</si>
  <si>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</si>
  <si>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</si>
  <si>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</si>
  <si>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</si>
  <si>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</si>
  <si>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</si>
  <si>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</si>
  <si>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</si>
  <si>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</si>
  <si>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</si>
  <si>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</si>
  <si>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</si>
  <si>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</si>
  <si>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</si>
  <si>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</si>
  <si>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</si>
  <si>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</si>
  <si>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</si>
  <si>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</si>
  <si>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</si>
  <si>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</si>
  <si>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</si>
  <si>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</si>
  <si>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</si>
  <si>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</si>
  <si>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</si>
  <si>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</si>
  <si>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</si>
  <si>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</si>
  <si>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</si>
  <si>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</si>
  <si>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</si>
  <si>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</si>
  <si>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</si>
  <si>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</si>
  <si>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</si>
  <si>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</si>
  <si>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</si>
  <si>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</si>
  <si>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</si>
  <si>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</si>
  <si>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</si>
  <si>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</si>
  <si>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</si>
  <si>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</si>
  <si>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</si>
  <si>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</si>
  <si>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</si>
  <si>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</si>
  <si>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</si>
  <si>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</si>
  <si>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</si>
  <si>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</si>
  <si>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</si>
  <si>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</si>
  <si>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</si>
  <si>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</si>
  <si>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</si>
  <si>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</si>
  <si>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</si>
  <si>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</si>
  <si>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</si>
  <si>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</si>
  <si>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</si>
  <si>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</si>
  <si>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</si>
  <si>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</si>
  <si>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</si>
  <si>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</si>
  <si>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</si>
  <si>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</si>
  <si>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</si>
  <si>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</si>
  <si>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</si>
  <si>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</si>
  <si>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</si>
  <si>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</si>
  <si>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</si>
  <si>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</si>
  <si>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</si>
  <si>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</si>
  <si>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</si>
  <si>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</si>
  <si>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</si>
  <si>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</si>
  <si>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</si>
  <si>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</si>
  <si>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</si>
  <si>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</si>
  <si>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</si>
  <si>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</si>
  <si>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</si>
  <si>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</si>
  <si>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</si>
  <si>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</si>
  <si>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</si>
  <si>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</si>
  <si>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</si>
  <si>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</si>
  <si>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</si>
  <si>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</si>
  <si>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</si>
  <si>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</si>
  <si>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</si>
  <si>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</si>
  <si>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</si>
  <si>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</si>
  <si>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</si>
  <si>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</si>
  <si>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</si>
  <si>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</si>
  <si>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</si>
  <si>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</si>
  <si>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</si>
  <si>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</si>
  <si>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</si>
  <si>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</si>
  <si>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</si>
  <si>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</si>
  <si>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</si>
  <si>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</si>
  <si>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</si>
  <si>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</si>
  <si>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</si>
  <si>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</si>
  <si>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</si>
  <si>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</si>
  <si>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</si>
  <si>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</si>
  <si>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</si>
  <si>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</si>
  <si>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</si>
  <si>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</si>
  <si>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</si>
  <si>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</si>
  <si>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</si>
  <si>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</si>
  <si>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</si>
  <si>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</si>
  <si>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</si>
  <si>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</si>
  <si>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</si>
  <si>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</si>
  <si>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</si>
  <si>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</si>
  <si>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</si>
  <si>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</si>
  <si>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</si>
  <si>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</si>
  <si>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</si>
  <si>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</si>
  <si>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</si>
  <si>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</si>
  <si>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</si>
  <si>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</si>
  <si>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</si>
  <si>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</si>
  <si>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</si>
  <si>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</si>
  <si>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</si>
  <si>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</si>
  <si>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</si>
  <si>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</si>
  <si>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</si>
  <si>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</si>
  <si>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</si>
  <si>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</si>
  <si>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</si>
  <si>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</si>
  <si>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</si>
  <si>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</si>
  <si>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</si>
  <si>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</si>
  <si>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</si>
  <si>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</si>
  <si>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</si>
  <si>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</si>
  <si>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</si>
  <si>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</si>
  <si>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</si>
  <si>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</si>
  <si>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</si>
  <si>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</si>
  <si>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</si>
  <si>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</si>
  <si>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</si>
  <si>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</si>
  <si>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</si>
  <si>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</si>
  <si>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</si>
  <si>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</si>
  <si>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</si>
  <si>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</si>
  <si>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</si>
  <si>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</si>
  <si>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</si>
  <si>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</si>
  <si>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</si>
  <si>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</si>
  <si>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</si>
  <si>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</si>
  <si>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</si>
  <si>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</si>
  <si>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</si>
  <si>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</si>
  <si>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</si>
  <si>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</si>
  <si>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</si>
  <si>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</si>
  <si>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</si>
  <si>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</si>
  <si>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</si>
  <si>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</si>
  <si>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</si>
  <si>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</si>
  <si>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</si>
  <si>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</si>
  <si>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</si>
  <si>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</si>
  <si>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</si>
  <si>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</si>
  <si>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</si>
  <si>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</si>
  <si>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</si>
  <si>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</si>
  <si>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</si>
  <si>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</si>
  <si>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</si>
  <si>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</si>
  <si>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</si>
  <si>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</si>
  <si>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</si>
  <si>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</si>
  <si>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</si>
  <si>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</si>
  <si>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</si>
  <si>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</si>
  <si>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</si>
  <si>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</si>
  <si>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</si>
  <si>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</si>
  <si>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</si>
  <si>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</si>
  <si>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</si>
  <si>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</si>
  <si>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</si>
  <si>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</si>
  <si>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</si>
  <si>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</si>
  <si>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</si>
  <si>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</si>
  <si>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</si>
  <si>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</si>
  <si>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</si>
  <si>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</si>
  <si>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</si>
  <si>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</si>
  <si>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</si>
  <si>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</si>
  <si>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</si>
  <si>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</si>
  <si>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</si>
  <si>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</si>
  <si>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</si>
  <si>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</si>
  <si>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</si>
  <si>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</si>
  <si>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</si>
  <si>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</si>
  <si>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</si>
  <si>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</si>
  <si>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</si>
  <si>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</si>
  <si>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</si>
  <si>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</si>
  <si>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</si>
  <si>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</si>
  <si>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</si>
  <si>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</si>
  <si>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</si>
  <si>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</si>
  <si>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</si>
  <si>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</si>
  <si>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</si>
  <si>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</si>
  <si>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</si>
  <si>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</si>
  <si>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</si>
  <si>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</si>
  <si>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</si>
  <si>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</si>
  <si>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</si>
  <si>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</si>
  <si>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</si>
  <si>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</si>
  <si>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</si>
  <si>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</si>
  <si>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</si>
  <si>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</si>
  <si>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</si>
  <si>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</si>
  <si>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</si>
  <si>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</si>
  <si>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</si>
  <si>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</si>
  <si>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</si>
  <si>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</si>
  <si>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</si>
  <si>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</si>
  <si>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</si>
  <si>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</si>
  <si>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</si>
  <si>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</si>
  <si>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</si>
  <si>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</si>
  <si>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</si>
  <si>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</si>
  <si>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</si>
  <si>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</si>
  <si>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</si>
  <si>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</si>
  <si>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</si>
  <si>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</si>
  <si>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</si>
  <si>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</si>
  <si>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</si>
  <si>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</si>
  <si>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</si>
  <si>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</si>
  <si>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</si>
  <si>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</si>
  <si>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</si>
  <si>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</si>
  <si>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</si>
  <si>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</si>
  <si>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</si>
  <si>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</si>
  <si>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</si>
  <si>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</si>
  <si>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</si>
  <si>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</si>
  <si>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</si>
  <si>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</si>
  <si>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</si>
  <si>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</si>
  <si>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</si>
  <si>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</si>
  <si>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</si>
  <si>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</si>
  <si>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</si>
  <si>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</si>
  <si>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</si>
  <si>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</si>
  <si>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</si>
  <si>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</si>
  <si>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</si>
  <si>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</si>
  <si>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</si>
  <si>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</si>
  <si>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</si>
  <si>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</si>
  <si>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</si>
  <si>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</si>
  <si>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</si>
  <si>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</si>
  <si>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</si>
  <si>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</si>
  <si>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</si>
  <si>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</si>
  <si>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</si>
  <si>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</si>
  <si>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</si>
  <si>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</si>
  <si>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</si>
  <si>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</si>
  <si>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</si>
  <si>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</si>
  <si>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</si>
  <si>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</si>
  <si>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</si>
  <si>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</si>
  <si>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</si>
  <si>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</si>
  <si>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</si>
  <si>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</si>
  <si>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</si>
  <si>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</si>
  <si>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</si>
  <si>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</si>
  <si>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</si>
  <si>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</si>
  <si>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</si>
  <si>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</si>
  <si>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</si>
  <si>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</si>
  <si>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</si>
  <si>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</si>
  <si>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</si>
  <si>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</si>
  <si>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</si>
  <si>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</si>
  <si>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</si>
  <si>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</si>
  <si>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</si>
  <si>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</si>
  <si>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</si>
  <si>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</si>
  <si>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</si>
  <si>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</si>
  <si>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</si>
  <si>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</si>
  <si>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</si>
  <si>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</si>
  <si>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</si>
  <si>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</si>
  <si>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</si>
  <si>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</si>
  <si>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</si>
  <si>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</si>
  <si>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</si>
  <si>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</si>
  <si>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</si>
  <si>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</si>
  <si>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</si>
  <si>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</si>
  <si>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</si>
  <si>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</si>
  <si>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</si>
  <si>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</si>
  <si>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</si>
  <si>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</si>
  <si>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</si>
  <si>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</si>
  <si>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</si>
  <si>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</si>
  <si>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</si>
  <si>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</si>
  <si>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</si>
  <si>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</si>
  <si>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</si>
  <si>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</si>
  <si>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</si>
  <si>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</si>
  <si>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</si>
  <si>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</si>
  <si>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</si>
  <si>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</si>
  <si>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</si>
  <si>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</si>
  <si>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</si>
  <si>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</si>
  <si>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</si>
  <si>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</si>
  <si>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</si>
  <si>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</si>
  <si>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</si>
  <si>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</si>
  <si>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</si>
  <si>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</si>
  <si>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</si>
  <si>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</si>
  <si>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</si>
  <si>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</si>
  <si>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</si>
  <si>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</si>
  <si>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</si>
  <si>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</si>
  <si>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</si>
  <si>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</si>
  <si>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</si>
  <si>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</si>
  <si>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</si>
  <si>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</si>
  <si>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</si>
  <si>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</si>
  <si>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</si>
  <si>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</si>
  <si>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</si>
  <si>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</si>
  <si>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</si>
  <si>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</si>
  <si>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</si>
  <si>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</si>
  <si>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</si>
  <si>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</si>
  <si>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</si>
  <si>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</si>
  <si>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</si>
  <si>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</si>
  <si>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</si>
  <si>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</si>
  <si>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</si>
  <si>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</si>
  <si>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</si>
  <si>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</si>
  <si>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</si>
  <si>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</si>
  <si>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</si>
  <si>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</si>
  <si>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</si>
  <si>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</si>
  <si>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</si>
  <si>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</si>
  <si>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</si>
  <si>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</si>
  <si>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</si>
  <si>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</si>
  <si>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</si>
  <si>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</si>
  <si>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</si>
  <si>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</si>
  <si>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</si>
  <si>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</si>
  <si>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</si>
  <si>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</si>
  <si>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</si>
  <si>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</si>
  <si>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</si>
  <si>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</si>
  <si>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</si>
  <si>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</si>
  <si>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</si>
  <si>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</si>
  <si>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</si>
  <si>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</si>
  <si>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</si>
  <si>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</si>
  <si>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</si>
  <si>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</si>
  <si>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</si>
  <si>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</si>
  <si>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</si>
  <si>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</si>
  <si>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</si>
  <si>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</si>
  <si>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</si>
  <si>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</si>
  <si>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</si>
  <si>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</si>
  <si>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</si>
  <si>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</si>
  <si>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</si>
  <si>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</si>
  <si>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</si>
  <si>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</si>
  <si>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</si>
  <si>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</si>
  <si>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</si>
  <si>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</si>
  <si>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</si>
  <si>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</si>
  <si>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</si>
  <si>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</si>
  <si>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</si>
  <si>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</si>
  <si>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</si>
  <si>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</si>
  <si>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</si>
  <si>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</si>
  <si>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</si>
  <si>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</si>
  <si>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</si>
  <si>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</si>
  <si>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</si>
  <si>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</si>
  <si>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</si>
  <si>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</si>
  <si>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</si>
  <si>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</si>
  <si>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</si>
  <si>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</si>
  <si>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</si>
  <si>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</si>
  <si>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</si>
  <si>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</si>
  <si>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</si>
  <si>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</si>
  <si>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</si>
  <si>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</si>
  <si>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</si>
  <si>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</si>
  <si>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</si>
  <si>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</si>
  <si>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</si>
  <si>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</si>
  <si>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</si>
  <si>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</si>
  <si>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</si>
  <si>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</si>
  <si>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</si>
  <si>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</si>
  <si>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</si>
  <si>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</si>
  <si>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</si>
  <si>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</si>
  <si>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</si>
  <si>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</si>
  <si>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</si>
  <si>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</si>
  <si>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</si>
  <si>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</si>
  <si>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</si>
  <si>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</si>
  <si>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</si>
  <si>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</si>
  <si>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</si>
  <si>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</si>
  <si>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</si>
  <si>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</si>
  <si>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</si>
  <si>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</si>
  <si>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</si>
  <si>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</si>
  <si>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</si>
  <si>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</si>
  <si>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</si>
  <si>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</si>
  <si>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</si>
  <si>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</si>
  <si>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</si>
  <si>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</si>
  <si>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</si>
  <si>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</si>
  <si>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</si>
  <si>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</si>
  <si>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</si>
  <si>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</si>
  <si>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</si>
  <si>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</si>
  <si>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</si>
  <si>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</si>
  <si>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</si>
  <si>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</si>
  <si>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</si>
  <si>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</si>
  <si>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</si>
  <si>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</si>
  <si>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</si>
  <si>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</si>
  <si>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</si>
  <si>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</si>
  <si>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</si>
  <si>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</si>
  <si>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</si>
  <si>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</si>
  <si>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</si>
  <si>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</si>
  <si>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</si>
  <si>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</si>
  <si>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</si>
  <si>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</si>
  <si>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</si>
  <si>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</si>
  <si>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</si>
  <si>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</si>
  <si>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</si>
  <si>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</si>
  <si>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</si>
  <si>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</si>
  <si>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</si>
  <si>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</si>
  <si>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</si>
  <si>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</si>
  <si>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</si>
  <si>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</si>
  <si>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</si>
  <si>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</si>
  <si>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</si>
  <si>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</si>
  <si>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</si>
  <si>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</si>
  <si>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</si>
  <si>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</si>
  <si>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</si>
  <si>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</si>
  <si>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</si>
  <si>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</si>
  <si>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</si>
  <si>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</si>
  <si>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</si>
  <si>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</si>
  <si>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</si>
  <si>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</si>
  <si>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</si>
  <si>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</si>
  <si>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</si>
  <si>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</si>
  <si>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</si>
  <si>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</si>
  <si>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</si>
  <si>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</si>
  <si>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</si>
  <si>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</si>
  <si>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</si>
  <si>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</si>
  <si>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</si>
  <si>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</si>
  <si>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</si>
  <si>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</si>
  <si>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</si>
  <si>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</si>
  <si>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</si>
  <si>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</si>
  <si>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</si>
  <si>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</si>
  <si>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</si>
  <si>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</si>
  <si>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</si>
  <si>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</si>
  <si>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</si>
  <si>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</si>
  <si>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</si>
  <si>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</si>
  <si>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</si>
  <si>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</si>
  <si>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</si>
  <si>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</si>
  <si>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</si>
  <si>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</si>
  <si>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</si>
  <si>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</si>
  <si>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</si>
  <si>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</si>
  <si>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</si>
  <si>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</si>
  <si>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</si>
  <si>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</si>
  <si>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</si>
  <si>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</si>
  <si>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</si>
  <si>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</si>
  <si>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</si>
  <si>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</si>
  <si>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</si>
  <si>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</si>
  <si>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</si>
  <si>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</si>
  <si>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</si>
  <si>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</si>
  <si>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</si>
  <si>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</si>
  <si>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</si>
  <si>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</si>
  <si>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</si>
  <si>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</si>
  <si>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</si>
  <si>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</si>
  <si>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</si>
  <si>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</si>
  <si>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</si>
  <si>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</si>
  <si>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</si>
  <si>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</si>
  <si>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</si>
  <si>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</si>
  <si>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</si>
  <si>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</si>
  <si>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</si>
  <si>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</si>
  <si>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</si>
  <si>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</si>
  <si>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</si>
  <si>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</si>
  <si>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</si>
  <si>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</si>
  <si>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</si>
  <si>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</si>
  <si>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</si>
  <si>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</si>
  <si>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</si>
  <si>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</si>
  <si>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</si>
  <si>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</si>
  <si>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</si>
  <si>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</si>
  <si>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</si>
  <si>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</si>
  <si>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</si>
  <si>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</si>
  <si>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</si>
  <si>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</si>
  <si>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</si>
  <si>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</si>
  <si>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</si>
  <si>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</si>
  <si>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</si>
  <si>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</si>
  <si>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</si>
  <si>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</si>
  <si>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</si>
  <si>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</si>
  <si>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</si>
  <si>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</si>
  <si>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</si>
  <si>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</si>
  <si>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</si>
  <si>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</si>
  <si>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</si>
  <si>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</si>
  <si>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</si>
  <si>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</si>
  <si>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</si>
  <si>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</si>
  <si>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</si>
  <si>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</si>
  <si>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</si>
  <si>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</si>
  <si>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</si>
  <si>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</si>
  <si>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</si>
  <si>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</si>
  <si>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</si>
  <si>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</si>
  <si>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</si>
  <si>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</si>
  <si>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</si>
  <si>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</si>
  <si>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</si>
  <si>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</si>
  <si>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</si>
  <si>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</si>
  <si>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</si>
  <si>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</si>
  <si>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</si>
  <si>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</si>
  <si>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</si>
  <si>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</si>
  <si>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</si>
  <si>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</si>
  <si>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</si>
  <si>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</si>
  <si>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</si>
  <si>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</si>
  <si>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</si>
  <si>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</si>
  <si>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</si>
  <si>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</si>
  <si>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</si>
  <si>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</si>
  <si>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</si>
  <si>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</si>
  <si>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</si>
  <si>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</si>
  <si>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</si>
  <si>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</si>
  <si>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</si>
  <si>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</si>
  <si>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</si>
  <si>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</si>
  <si>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</si>
  <si>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</si>
  <si>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</si>
  <si>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</si>
  <si>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</si>
  <si>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</si>
  <si>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</si>
  <si>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</si>
  <si>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</si>
  <si>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</si>
  <si>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</si>
  <si>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</si>
  <si>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</si>
  <si>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</si>
  <si>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</si>
  <si>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</si>
  <si>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</si>
  <si>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</si>
  <si>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</si>
  <si>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</si>
  <si>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</si>
  <si>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</si>
  <si>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</si>
  <si>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</si>
  <si>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</si>
  <si>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</si>
  <si>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</si>
  <si>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</si>
  <si>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</si>
  <si>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</si>
  <si>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</si>
  <si>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</si>
  <si>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</si>
  <si>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</si>
  <si>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</si>
  <si>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</si>
  <si>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</si>
  <si>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</si>
  <si>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</si>
  <si>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</si>
  <si>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</si>
  <si>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</si>
  <si>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</si>
  <si>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</si>
  <si>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</si>
  <si>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</si>
  <si>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</si>
  <si>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</si>
  <si>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</si>
  <si>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</si>
  <si>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</si>
  <si>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</si>
  <si>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</si>
  <si>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</si>
  <si>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</si>
  <si>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</si>
  <si>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</si>
  <si>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</si>
  <si>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</si>
  <si>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</si>
  <si>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</si>
  <si>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</si>
  <si>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</si>
  <si>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</si>
  <si>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</si>
  <si>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</si>
  <si>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</si>
  <si>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</si>
  <si>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</si>
  <si>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</si>
  <si>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</si>
  <si>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</si>
  <si>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</si>
  <si>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</si>
  <si>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</si>
  <si>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</si>
  <si>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</si>
  <si>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</si>
  <si>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</si>
  <si>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</si>
  <si>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</si>
  <si>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</si>
  <si>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</si>
  <si>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</si>
  <si>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</si>
  <si>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</si>
  <si>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</si>
  <si>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</si>
  <si>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</si>
  <si>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</si>
  <si>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</si>
  <si>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</si>
  <si>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</si>
  <si>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</si>
  <si>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</si>
  <si>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</si>
  <si>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</si>
  <si>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</si>
  <si>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</si>
  <si>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</si>
  <si>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</si>
  <si>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</si>
  <si>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</si>
  <si>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</si>
  <si>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</si>
  <si>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</si>
  <si>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</si>
  <si>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</si>
  <si>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</si>
  <si>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</si>
  <si>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</si>
  <si>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</si>
  <si>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</si>
  <si>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</si>
  <si>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</si>
  <si>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</si>
  <si>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</si>
  <si>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</si>
  <si>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</si>
  <si>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</si>
  <si>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</si>
  <si>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</si>
  <si>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</si>
  <si>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</si>
  <si>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</si>
  <si>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</si>
  <si>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</si>
  <si>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</si>
  <si>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</si>
  <si>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</si>
  <si>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</si>
  <si>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</si>
  <si>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</si>
  <si>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</si>
  <si>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</si>
  <si>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</si>
  <si>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</si>
  <si>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</si>
  <si>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</si>
  <si>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</si>
  <si>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</si>
  <si>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</si>
  <si>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</si>
  <si>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</si>
  <si>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</si>
  <si>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</si>
  <si>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</si>
  <si>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</si>
  <si>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</si>
  <si>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</si>
  <si>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</si>
  <si>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</si>
  <si>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</si>
  <si>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</si>
  <si>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</si>
  <si>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</si>
  <si>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</si>
  <si>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</si>
  <si>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</si>
  <si>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</si>
  <si>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</si>
  <si>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</si>
  <si>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</si>
  <si>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</si>
  <si>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</si>
  <si>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</si>
  <si>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</si>
  <si>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</si>
  <si>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</si>
  <si>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</si>
  <si>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</si>
  <si>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</si>
  <si>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</si>
  <si>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</si>
  <si>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</si>
  <si>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</si>
  <si>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</si>
  <si>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</si>
  <si>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</si>
  <si>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</si>
  <si>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</si>
  <si>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</si>
  <si>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</si>
  <si>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</si>
  <si>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</si>
  <si>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</si>
  <si>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</si>
  <si>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</si>
  <si>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</si>
  <si>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</si>
  <si>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</si>
  <si>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</si>
  <si>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</si>
  <si>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</si>
  <si>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</si>
  <si>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</si>
  <si>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</si>
  <si>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</si>
  <si>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</si>
  <si>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</si>
  <si>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</si>
  <si>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</si>
  <si>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</si>
  <si>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</si>
  <si>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</si>
  <si>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</si>
  <si>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</si>
  <si>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</si>
  <si>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</si>
  <si>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</si>
  <si>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</si>
  <si>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</si>
  <si>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</si>
  <si>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</si>
  <si>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</si>
  <si>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</si>
  <si>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</si>
  <si>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</si>
  <si>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</si>
  <si>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</si>
  <si>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</si>
  <si>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</si>
  <si>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</si>
  <si>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</si>
  <si>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</si>
  <si>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</si>
  <si>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</si>
  <si>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</si>
  <si>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</si>
  <si>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</si>
  <si>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</si>
  <si>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</si>
  <si>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</si>
  <si>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</si>
  <si>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</si>
  <si>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</si>
  <si>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</si>
  <si>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</si>
  <si>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</si>
  <si>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</si>
  <si>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</si>
  <si>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</si>
  <si>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</si>
  <si>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</si>
  <si>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</si>
  <si>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</si>
  <si>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</si>
  <si>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</si>
  <si>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</si>
  <si>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</si>
  <si>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</si>
  <si>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</si>
  <si>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</si>
  <si>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</si>
  <si>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</si>
  <si>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</si>
  <si>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</si>
  <si>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</si>
  <si>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</si>
  <si>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</si>
  <si>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</si>
  <si>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</si>
  <si>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</si>
  <si>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</si>
  <si>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</si>
  <si>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</si>
  <si>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</si>
  <si>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</si>
  <si>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</si>
  <si>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</si>
  <si>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</si>
  <si>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</si>
  <si>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</si>
  <si>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</si>
  <si>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</si>
  <si>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</si>
  <si>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</si>
  <si>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</si>
  <si>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</si>
  <si>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</si>
  <si>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</si>
  <si>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</si>
  <si>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</si>
  <si>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</si>
  <si>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</si>
  <si>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</si>
  <si>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</si>
  <si>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</si>
  <si>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</si>
  <si>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</si>
  <si>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</si>
  <si>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</si>
  <si>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</si>
  <si>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</si>
  <si>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</si>
  <si>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</si>
  <si>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</si>
  <si>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</si>
  <si>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</si>
  <si>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</si>
  <si>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</si>
  <si>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</si>
  <si>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</si>
  <si>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</si>
  <si>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</si>
  <si>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</si>
  <si>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</si>
  <si>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</si>
  <si>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</si>
  <si>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</si>
  <si>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</si>
  <si>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</si>
  <si>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</si>
  <si>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</si>
  <si>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</si>
  <si>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</si>
  <si>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</si>
  <si>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</si>
  <si>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</si>
  <si>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</si>
  <si>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</si>
  <si>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</si>
  <si>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</si>
  <si>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</si>
  <si>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</si>
  <si>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</si>
  <si>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</si>
  <si>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</si>
  <si>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</si>
  <si>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</si>
  <si>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</si>
  <si>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</si>
  <si>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</si>
  <si>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</si>
  <si>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</si>
  <si>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</si>
  <si>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</si>
  <si>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</si>
  <si>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</si>
  <si>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</si>
  <si>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</si>
  <si>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</si>
  <si>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</si>
  <si>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</si>
  <si>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</si>
  <si>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</si>
  <si>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</si>
  <si>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</si>
  <si>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</si>
  <si>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</si>
  <si>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</si>
  <si>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</si>
  <si>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</si>
  <si>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</si>
  <si>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</si>
  <si>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</si>
  <si>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</si>
  <si>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</si>
  <si>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</si>
  <si>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</si>
  <si>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</si>
  <si>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</si>
  <si>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</si>
  <si>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</si>
  <si>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</si>
  <si>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</si>
  <si>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</si>
  <si>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</si>
  <si>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</si>
  <si>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</si>
  <si>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</si>
  <si>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</si>
  <si>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</si>
  <si>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</si>
  <si>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</si>
  <si>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</si>
  <si>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</si>
  <si>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</si>
  <si>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</si>
  <si>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</si>
  <si>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</si>
  <si>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</si>
  <si>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</si>
  <si>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</si>
  <si>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</si>
  <si>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</si>
  <si>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</si>
  <si>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</si>
  <si>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</si>
  <si>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</si>
  <si>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</si>
  <si>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</si>
  <si>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</si>
  <si>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</si>
  <si>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</si>
  <si>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</si>
  <si>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</si>
  <si>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</si>
  <si>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</si>
  <si>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</si>
  <si>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</si>
  <si>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</si>
  <si>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</si>
  <si>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</si>
  <si>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</si>
  <si>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</si>
  <si>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</si>
  <si>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</si>
  <si>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</si>
  <si>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</si>
  <si>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</si>
  <si>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</si>
  <si>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</si>
  <si>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</si>
  <si>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</si>
  <si>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</si>
  <si>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</si>
  <si>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</si>
  <si>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</si>
  <si>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</si>
  <si>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</si>
  <si>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</si>
  <si>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</si>
  <si>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</si>
  <si>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</si>
  <si>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</si>
  <si>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</si>
  <si>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</si>
  <si>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</si>
  <si>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</si>
  <si>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</si>
  <si>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</si>
  <si>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</si>
  <si>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</si>
  <si>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</si>
  <si>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</si>
  <si>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</si>
  <si>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</si>
  <si>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</si>
  <si>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</si>
  <si>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</si>
  <si>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</si>
  <si>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</si>
  <si>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</si>
  <si>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</si>
  <si>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</si>
  <si>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</si>
  <si>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</si>
  <si>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</si>
  <si>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</si>
  <si>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</si>
  <si>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</si>
  <si>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</si>
  <si>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</si>
  <si>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</si>
  <si>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</si>
  <si>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</si>
  <si>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</si>
  <si>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</si>
  <si>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</si>
  <si>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</si>
  <si>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</si>
  <si>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</si>
  <si>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</si>
  <si>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</si>
  <si>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</si>
  <si>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</si>
  <si>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</si>
  <si>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</si>
  <si>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</si>
  <si>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</si>
  <si>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</si>
  <si>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</si>
  <si>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</si>
  <si>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</si>
  <si>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</si>
  <si>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</si>
  <si>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</si>
  <si>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</si>
  <si>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</si>
  <si>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</si>
  <si>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</si>
  <si>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</si>
  <si>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</si>
  <si>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</si>
  <si>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</si>
  <si>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</si>
  <si>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</si>
  <si>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</si>
  <si>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</si>
  <si>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</si>
  <si>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</si>
  <si>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</si>
  <si>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</si>
  <si>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</si>
  <si>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</si>
  <si>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</si>
  <si>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</si>
  <si>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</si>
  <si>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</si>
  <si>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</si>
  <si>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</si>
  <si>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</si>
  <si>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</si>
  <si>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</si>
  <si>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</si>
  <si>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</si>
  <si>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</si>
  <si>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</si>
  <si>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</si>
  <si>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</si>
  <si>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</si>
  <si>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</si>
  <si>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</si>
  <si>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</si>
  <si>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</si>
  <si>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</si>
  <si>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</si>
  <si>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</si>
  <si>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</si>
  <si>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</si>
  <si>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</si>
  <si>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</si>
  <si>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</si>
  <si>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</si>
  <si>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</si>
  <si>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</si>
  <si>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</si>
  <si>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</si>
  <si>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</si>
  <si>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</si>
  <si>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</si>
  <si>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</si>
  <si>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</si>
  <si>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</si>
  <si>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</si>
  <si>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</si>
  <si>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</si>
  <si>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</si>
  <si>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</si>
  <si>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</si>
  <si>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</si>
  <si>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</si>
  <si>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</si>
  <si>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</si>
  <si>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</si>
  <si>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</si>
  <si>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</si>
  <si>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</si>
  <si>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</si>
  <si>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</si>
  <si>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</si>
  <si>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</si>
  <si>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</si>
  <si>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</si>
  <si>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</si>
  <si>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</si>
  <si>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</si>
  <si>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</si>
  <si>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</si>
  <si>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</si>
  <si>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</si>
  <si>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</si>
  <si>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</si>
  <si>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</si>
  <si>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</si>
  <si>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</si>
  <si>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</si>
  <si>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</si>
  <si>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</si>
  <si>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</si>
  <si>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</si>
  <si>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</si>
  <si>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</si>
  <si>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</si>
  <si>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</si>
  <si>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</si>
  <si>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</si>
  <si>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</si>
  <si>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</si>
  <si>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</si>
  <si>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</si>
  <si>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</si>
  <si>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</si>
  <si>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</si>
  <si>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</si>
  <si>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</si>
  <si>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</si>
  <si>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</si>
  <si>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</si>
  <si>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</si>
  <si>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</si>
  <si>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</si>
  <si>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</si>
  <si>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</si>
  <si>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</si>
  <si>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</si>
  <si>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</si>
  <si>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</si>
  <si>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</si>
  <si>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</si>
  <si>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</si>
  <si>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</si>
  <si>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</si>
  <si>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</si>
  <si>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</si>
  <si>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</si>
  <si>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</si>
  <si>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</si>
  <si>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</si>
  <si>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</si>
  <si>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</si>
  <si>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</si>
  <si>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</si>
  <si>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</si>
  <si>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</si>
  <si>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</si>
  <si>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</si>
  <si>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</si>
  <si>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</si>
  <si>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</si>
  <si>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</si>
  <si>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</si>
  <si>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</si>
  <si>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</si>
  <si>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</si>
  <si>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</si>
  <si>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</si>
  <si>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</si>
  <si>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</si>
  <si>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</si>
  <si>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</si>
  <si>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</si>
  <si>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</si>
  <si>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</si>
  <si>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</si>
  <si>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</si>
  <si>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</si>
  <si>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</si>
  <si>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</si>
  <si>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</si>
  <si>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</si>
  <si>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</si>
  <si>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</si>
  <si>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</si>
  <si>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</si>
  <si>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</si>
  <si>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</si>
  <si>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</si>
  <si>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</si>
  <si>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</si>
  <si>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</si>
  <si>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</si>
  <si>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</si>
  <si>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</si>
  <si>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</si>
  <si>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</si>
  <si>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</si>
  <si>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</si>
  <si>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</si>
  <si>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</si>
  <si>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</si>
  <si>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</si>
  <si>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</si>
  <si>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</si>
  <si>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</si>
  <si>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</si>
  <si>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</si>
  <si>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</si>
  <si>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</si>
  <si>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</si>
  <si>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</si>
  <si>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</si>
  <si>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</si>
  <si>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</si>
  <si>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</si>
  <si>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</si>
  <si>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</si>
  <si>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</si>
  <si>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</si>
  <si>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</si>
  <si>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</si>
  <si>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</si>
  <si>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</si>
  <si>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</si>
  <si>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</si>
  <si>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</si>
  <si>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</si>
  <si>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</si>
  <si>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</si>
  <si>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</si>
  <si>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</si>
  <si>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</si>
  <si>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</si>
  <si>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</si>
  <si>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</si>
  <si>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</si>
  <si>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</si>
  <si>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</si>
  <si>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</si>
  <si>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</si>
  <si>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</si>
  <si>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</si>
  <si>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</si>
  <si>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</si>
  <si>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</si>
  <si>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</si>
  <si>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</si>
  <si>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</si>
  <si>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</si>
  <si>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</si>
  <si>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</si>
  <si>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</si>
  <si>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</si>
  <si>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</si>
  <si>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</si>
  <si>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</si>
  <si>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</si>
  <si>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</si>
  <si>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</si>
  <si>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</si>
  <si>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</si>
  <si>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</si>
  <si>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</si>
  <si>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</si>
  <si>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</si>
  <si>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</si>
  <si>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</si>
  <si>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</si>
  <si>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</si>
  <si>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</si>
  <si>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</si>
  <si>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</si>
  <si>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</si>
  <si>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</si>
  <si>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</si>
  <si>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</si>
  <si>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</si>
  <si>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</si>
  <si>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</si>
  <si>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</si>
  <si>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</si>
  <si>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</si>
  <si>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</si>
  <si>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</si>
  <si>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</si>
  <si>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</si>
  <si>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</si>
  <si>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</si>
  <si>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</si>
  <si>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</si>
  <si>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</si>
  <si>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</si>
  <si>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</si>
  <si>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</si>
  <si>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</si>
  <si>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</si>
  <si>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</si>
  <si>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</si>
  <si>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</si>
  <si>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</si>
  <si>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</si>
  <si>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</si>
  <si>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</si>
  <si>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</si>
  <si>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</si>
  <si>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</si>
  <si>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</si>
  <si>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</si>
  <si>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</si>
  <si>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</si>
  <si>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</si>
  <si>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</si>
  <si>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</si>
  <si>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</si>
  <si>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</si>
  <si>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</si>
  <si>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</si>
  <si>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</si>
  <si>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</si>
  <si>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</si>
  <si>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</si>
  <si>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</si>
  <si>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</si>
  <si>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</si>
  <si>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</si>
  <si>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</si>
  <si>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</si>
  <si>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</si>
  <si>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</si>
  <si>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</si>
  <si>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</si>
  <si>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</si>
  <si>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</si>
  <si>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</si>
  <si>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</si>
  <si>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</si>
  <si>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</si>
  <si>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</si>
  <si>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</si>
  <si>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</si>
  <si>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</si>
  <si>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</si>
  <si>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</si>
  <si>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</si>
  <si>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</si>
  <si>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</si>
  <si>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</si>
  <si>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</si>
  <si>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</si>
  <si>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</si>
  <si>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</si>
  <si>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</si>
  <si>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</si>
  <si>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</si>
  <si>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</si>
  <si>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</si>
  <si>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</si>
  <si>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</si>
  <si>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</si>
  <si>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</si>
  <si>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</si>
  <si>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</si>
  <si>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</si>
  <si>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</si>
  <si>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</si>
  <si>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</si>
  <si>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</si>
  <si>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</si>
  <si>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</si>
  <si>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</si>
  <si>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</si>
  <si>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</si>
  <si>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</si>
  <si>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</si>
  <si>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</si>
  <si>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</si>
  <si>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</si>
  <si>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</si>
  <si>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</si>
  <si>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</si>
  <si>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</si>
  <si>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</si>
  <si>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</si>
  <si>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</si>
  <si>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</si>
  <si>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</si>
  <si>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</si>
  <si>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</si>
  <si>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</si>
  <si>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</si>
  <si>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</si>
  <si>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</si>
  <si>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</si>
  <si>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</si>
  <si>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</si>
  <si>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</si>
  <si>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</si>
  <si>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</si>
  <si>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</si>
  <si>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</si>
  <si>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</si>
  <si>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</si>
  <si>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</si>
  <si>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</si>
  <si>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</si>
  <si>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</si>
  <si>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</si>
  <si>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</si>
  <si>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</si>
  <si>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</si>
  <si>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</si>
  <si>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</si>
  <si>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</si>
  <si>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</si>
  <si>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</si>
  <si>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</si>
  <si>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</si>
  <si>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</si>
  <si>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</si>
  <si>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</si>
  <si>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</si>
  <si>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</si>
  <si>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</si>
  <si>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</si>
  <si>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</si>
  <si>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</si>
  <si>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</si>
  <si>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</si>
  <si>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</si>
  <si>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</si>
  <si>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</si>
  <si>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</si>
  <si>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</si>
  <si>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</si>
  <si>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</si>
  <si>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</si>
  <si>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</si>
  <si>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</si>
  <si>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</si>
  <si>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</si>
  <si>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</si>
  <si>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</si>
  <si>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</si>
  <si>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</si>
  <si>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</si>
  <si>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</si>
  <si>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</si>
  <si>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</si>
  <si>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</si>
  <si>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</si>
  <si>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</si>
  <si>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</si>
  <si>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</si>
  <si>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</si>
  <si>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</si>
  <si>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</si>
  <si>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</si>
  <si>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</si>
  <si>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</si>
  <si>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</si>
  <si>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</si>
  <si>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</si>
  <si>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</si>
  <si>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</si>
  <si>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</si>
  <si>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</si>
  <si>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</si>
  <si>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</si>
  <si>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</si>
  <si>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</si>
  <si>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</si>
  <si>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</si>
  <si>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</si>
  <si>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</si>
  <si>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</si>
  <si>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</si>
  <si>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</si>
  <si>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</si>
  <si>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</si>
  <si>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</si>
  <si>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</si>
  <si>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</si>
  <si>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</si>
  <si>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</si>
  <si>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</si>
  <si>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</si>
  <si>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</si>
  <si>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</si>
  <si>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</si>
  <si>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</si>
  <si>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</si>
  <si>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</si>
  <si>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</si>
  <si>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</si>
  <si>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</si>
  <si>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</si>
  <si>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</si>
  <si>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</si>
  <si>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</si>
  <si>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</si>
  <si>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</si>
  <si>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</si>
  <si>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</si>
  <si>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</si>
  <si>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</si>
  <si>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</si>
  <si>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</si>
  <si>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</si>
  <si>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</si>
  <si>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</si>
  <si>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</si>
  <si>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</si>
  <si>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</si>
  <si>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</si>
  <si>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</si>
  <si>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</si>
  <si>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</si>
  <si>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</si>
  <si>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</si>
  <si>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</si>
  <si>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</si>
  <si>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</si>
  <si>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</si>
  <si>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</si>
  <si>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</si>
  <si>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</si>
  <si>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</si>
  <si>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</si>
  <si>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</si>
  <si>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</si>
  <si>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</si>
  <si>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</si>
  <si>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</si>
  <si>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</si>
  <si>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</si>
  <si>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</si>
  <si>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</si>
  <si>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</si>
  <si>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</si>
  <si>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</si>
  <si>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</si>
  <si>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</si>
  <si>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</si>
  <si>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</si>
  <si>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</si>
  <si>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</si>
  <si>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</si>
  <si>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</si>
  <si>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</si>
  <si>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</si>
  <si>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</si>
  <si>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</si>
  <si>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</si>
  <si>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</si>
  <si>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</si>
  <si>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</si>
  <si>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</si>
  <si>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</si>
  <si>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</si>
  <si>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</si>
  <si>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</si>
  <si>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</si>
  <si>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</si>
  <si>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</si>
  <si>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</si>
  <si>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</si>
  <si>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</si>
  <si>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</si>
  <si>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</si>
  <si>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</si>
  <si>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</si>
  <si>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</si>
  <si>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</si>
  <si>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</si>
  <si>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</si>
  <si>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</si>
  <si>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</si>
  <si>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</si>
  <si>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</si>
  <si>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</si>
  <si>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</si>
  <si>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</si>
  <si>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</si>
  <si>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</si>
  <si>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</si>
  <si>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</si>
  <si>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</si>
  <si>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</si>
  <si>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</si>
  <si>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</si>
  <si>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</si>
  <si>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</si>
  <si>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</si>
  <si>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</si>
  <si>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</si>
  <si>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</si>
  <si>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</si>
  <si>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</si>
  <si>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</si>
  <si>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</si>
  <si>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</si>
  <si>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</si>
  <si>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</si>
  <si>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</si>
  <si>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</si>
  <si>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</si>
  <si>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</si>
  <si>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</si>
  <si>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</si>
  <si>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</si>
  <si>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</si>
  <si>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</si>
  <si>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</si>
  <si>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</si>
  <si>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</si>
  <si>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</si>
  <si>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</si>
  <si>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</si>
  <si>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</si>
  <si>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</si>
  <si>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</si>
  <si>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</si>
  <si>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</si>
  <si>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</si>
  <si>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</si>
  <si>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</si>
  <si>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</si>
  <si>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</si>
  <si>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</si>
  <si>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</si>
  <si>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</si>
  <si>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</si>
  <si>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</si>
  <si>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</si>
  <si>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</si>
  <si>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</si>
  <si>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</si>
  <si>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</si>
  <si>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</si>
  <si>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</si>
  <si>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</si>
  <si>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</si>
  <si>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</si>
  <si>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</si>
  <si>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</si>
  <si>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</si>
  <si>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</si>
  <si>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</si>
  <si>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</si>
  <si>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</si>
  <si>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</si>
  <si>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</si>
  <si>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</si>
  <si>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</si>
  <si>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</si>
  <si>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</si>
  <si>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</si>
  <si>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</si>
  <si>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</si>
  <si>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</si>
  <si>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</si>
  <si>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</si>
  <si>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</si>
  <si>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</si>
  <si>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</si>
  <si>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</si>
  <si>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</si>
  <si>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</si>
  <si>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</si>
  <si>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</si>
  <si>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</si>
  <si>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</si>
  <si>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</si>
  <si>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</si>
  <si>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</si>
  <si>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</si>
  <si>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</si>
  <si>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</si>
  <si>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</si>
  <si>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</si>
  <si>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</si>
  <si>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</si>
  <si>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</si>
  <si>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</si>
  <si>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</si>
  <si>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</si>
  <si>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</si>
  <si>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</si>
  <si>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</si>
  <si>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</si>
  <si>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</si>
  <si>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</si>
  <si>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</si>
  <si>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</si>
  <si>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</si>
  <si>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</si>
  <si>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</si>
  <si>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</si>
  <si>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</si>
  <si>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</si>
  <si>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</si>
  <si>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</si>
  <si>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</si>
  <si>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</si>
  <si>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</si>
  <si>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</si>
  <si>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</si>
  <si>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</si>
  <si>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</si>
  <si>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</si>
  <si>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</si>
  <si>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</si>
  <si>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</si>
  <si>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</si>
  <si>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</si>
  <si>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</si>
  <si>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</si>
  <si>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</si>
  <si>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</si>
  <si>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</si>
  <si>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</si>
  <si>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</si>
  <si>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</si>
  <si>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</si>
  <si>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</si>
  <si>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</si>
  <si>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</si>
  <si>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</si>
  <si>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</si>
  <si>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</si>
  <si>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</si>
  <si>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</si>
  <si>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</si>
  <si>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</si>
  <si>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</si>
  <si>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</si>
  <si>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</si>
  <si>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</si>
  <si>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</si>
  <si>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</si>
  <si>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</si>
  <si>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</si>
  <si>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</si>
  <si>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</si>
  <si>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</si>
  <si>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</si>
  <si>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</si>
  <si>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</si>
  <si>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</si>
  <si>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</si>
  <si>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</si>
  <si>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</si>
  <si>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</si>
  <si>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</si>
  <si>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</si>
  <si>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</si>
  <si>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</si>
  <si>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</si>
  <si>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</si>
  <si>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</si>
  <si>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</si>
  <si>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</si>
  <si>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</si>
  <si>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</si>
  <si>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</si>
  <si>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</si>
  <si>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</si>
  <si>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</si>
  <si>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</si>
  <si>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</si>
  <si>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</si>
  <si>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</si>
  <si>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</si>
  <si>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</si>
  <si>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</si>
  <si>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</si>
  <si>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</si>
  <si>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</si>
  <si>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</si>
  <si>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</si>
  <si>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</si>
  <si>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</si>
  <si>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</si>
  <si>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</si>
  <si>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</si>
  <si>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</si>
  <si>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</si>
  <si>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</si>
  <si>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</si>
  <si>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</si>
  <si>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</si>
  <si>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</si>
  <si>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</si>
  <si>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</si>
  <si>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</si>
  <si>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</si>
  <si>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</si>
  <si>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</si>
  <si>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</si>
  <si>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</si>
  <si>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</si>
  <si>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</si>
  <si>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</si>
  <si>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</si>
  <si>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</si>
  <si>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</si>
  <si>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</si>
  <si>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</si>
  <si>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</si>
  <si>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</si>
  <si>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</si>
  <si>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</si>
  <si>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</si>
  <si>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</si>
  <si>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</si>
  <si>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</si>
  <si>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</si>
  <si>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</si>
  <si>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</si>
  <si>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</si>
  <si>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</si>
  <si>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</si>
  <si>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</si>
  <si>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</si>
  <si>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</si>
  <si>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</si>
  <si>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</si>
  <si>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</si>
  <si>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</si>
  <si>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</si>
  <si>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</si>
  <si>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</si>
  <si>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</si>
  <si>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</si>
  <si>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</si>
  <si>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</si>
  <si>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</si>
  <si>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</si>
  <si>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</si>
  <si>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</si>
  <si>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</si>
  <si>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</si>
  <si>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</si>
  <si>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</si>
  <si>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</si>
  <si>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</si>
  <si>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</si>
  <si>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</si>
  <si>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</si>
  <si>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</si>
  <si>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</si>
  <si>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</si>
  <si>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</si>
  <si>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</si>
  <si>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</si>
  <si>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</si>
  <si>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</si>
  <si>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</si>
  <si>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</si>
  <si>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</si>
  <si>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</si>
  <si>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</si>
  <si>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</si>
  <si>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</si>
  <si>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</si>
  <si>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</si>
  <si>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</si>
  <si>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</si>
  <si>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</si>
  <si>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</si>
  <si>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</si>
  <si>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</si>
  <si>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</si>
  <si>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</si>
  <si>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</si>
  <si>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</si>
  <si>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</si>
  <si>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</si>
  <si>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</si>
  <si>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</si>
  <si>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</si>
  <si>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</si>
  <si>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</si>
  <si>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</si>
  <si>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</si>
  <si>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</si>
  <si>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</si>
  <si>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</si>
  <si>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</si>
  <si>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</si>
  <si>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</si>
  <si>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</si>
  <si>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</si>
  <si>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</si>
  <si>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</si>
  <si>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</si>
  <si>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</si>
  <si>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</si>
  <si>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</si>
  <si>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</si>
  <si>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</si>
  <si>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</si>
  <si>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</si>
  <si>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</si>
  <si>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</si>
  <si>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</si>
  <si>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</si>
  <si>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</si>
  <si>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</si>
  <si>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</si>
  <si>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</si>
  <si>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</si>
  <si>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</si>
  <si>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</si>
  <si>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</si>
  <si>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</si>
  <si>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</si>
  <si>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</si>
  <si>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</si>
  <si>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</si>
  <si>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</si>
  <si>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</si>
  <si>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</si>
  <si>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</si>
  <si>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</si>
  <si>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</si>
  <si>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</si>
  <si>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</si>
  <si>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</si>
  <si>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</si>
  <si>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</si>
  <si>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</si>
  <si>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</si>
  <si>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</si>
  <si>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</si>
  <si>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</si>
  <si>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</si>
  <si>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</si>
  <si>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</si>
  <si>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</si>
  <si>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</si>
  <si>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</si>
  <si>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</si>
  <si>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</si>
  <si>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</si>
  <si>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</si>
  <si>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</si>
  <si>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</si>
  <si>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</si>
  <si>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</si>
  <si>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</si>
  <si>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</si>
  <si>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</si>
  <si>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</si>
  <si>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</si>
  <si>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</si>
  <si>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</si>
  <si>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</si>
  <si>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</si>
  <si>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</si>
  <si>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</si>
  <si>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</si>
  <si>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</si>
  <si>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</si>
  <si>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</si>
  <si>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</si>
  <si>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</si>
  <si>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</si>
  <si>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</si>
  <si>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</si>
  <si>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</si>
  <si>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</si>
  <si>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</si>
  <si>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</si>
  <si>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</si>
  <si>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</si>
  <si>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</si>
  <si>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</si>
  <si>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</si>
  <si>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</si>
  <si>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</si>
  <si>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</si>
  <si>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</si>
  <si>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</si>
  <si>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</si>
  <si>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</si>
  <si>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</si>
  <si>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</si>
  <si>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</si>
  <si>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</si>
  <si>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</si>
  <si>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</si>
  <si>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</si>
  <si>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</si>
  <si>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</si>
  <si>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</si>
  <si>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</si>
  <si>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</si>
  <si>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</si>
  <si>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</si>
  <si>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</si>
  <si>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</si>
  <si>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</si>
  <si>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</si>
  <si>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</si>
  <si>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</si>
  <si>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</si>
  <si>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</si>
  <si>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</si>
  <si>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</si>
  <si>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</si>
  <si>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</si>
  <si>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</si>
  <si>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</si>
  <si>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</si>
  <si>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</si>
  <si>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</si>
  <si>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</si>
  <si>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</si>
  <si>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</si>
  <si>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</si>
  <si>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</si>
  <si>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</si>
  <si>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</si>
  <si>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</si>
  <si>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</si>
  <si>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</si>
  <si>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</si>
  <si>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</si>
  <si>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</si>
  <si>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</si>
  <si>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</si>
  <si>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</si>
  <si>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</si>
  <si>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</si>
  <si>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</si>
  <si>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</si>
  <si>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</si>
  <si>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</si>
  <si>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</si>
  <si>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</si>
  <si>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</si>
  <si>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</si>
  <si>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</si>
  <si>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</si>
  <si>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</si>
  <si>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</si>
  <si>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</si>
  <si>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</si>
  <si>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</si>
  <si>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</si>
  <si>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</si>
  <si>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</si>
  <si>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</si>
  <si>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</si>
  <si>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</si>
  <si>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</si>
  <si>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</si>
  <si>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</si>
  <si>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</si>
  <si>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</si>
  <si>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</si>
  <si>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</si>
  <si>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</si>
  <si>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</si>
  <si>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</si>
  <si>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</si>
  <si>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</si>
  <si>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</si>
  <si>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</si>
  <si>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</si>
  <si>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</si>
  <si>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</si>
  <si>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</si>
  <si>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</si>
  <si>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</si>
  <si>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</si>
  <si>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</si>
  <si>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</si>
  <si>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</si>
  <si>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</si>
  <si>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</si>
  <si>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</si>
  <si>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</si>
  <si>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</si>
  <si>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</si>
  <si>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</si>
  <si>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</si>
  <si>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</si>
  <si>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</si>
  <si>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</si>
  <si>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</si>
  <si>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</si>
  <si>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</si>
  <si>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</si>
  <si>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</si>
  <si>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</si>
  <si>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</si>
  <si>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</si>
  <si>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</si>
  <si>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</si>
  <si>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</si>
  <si>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</si>
  <si>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</si>
  <si>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</si>
  <si>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</si>
  <si>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</si>
  <si>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</si>
  <si>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</si>
  <si>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</si>
  <si>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</si>
  <si>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</si>
  <si>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</si>
  <si>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</si>
  <si>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</si>
  <si>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</si>
  <si>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</si>
  <si>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</si>
  <si>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</si>
  <si>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</si>
  <si>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</si>
  <si>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</si>
  <si>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</si>
  <si>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</si>
  <si>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</si>
  <si>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</si>
  <si>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</si>
  <si>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</si>
  <si>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</si>
  <si>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</si>
  <si>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</si>
  <si>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</si>
  <si>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</si>
  <si>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</si>
  <si>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</si>
  <si>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</si>
  <si>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</si>
  <si>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</si>
  <si>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</si>
  <si>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</si>
  <si>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</si>
  <si>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</si>
  <si>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</si>
  <si>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</si>
  <si>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</si>
  <si>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</si>
  <si>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</si>
  <si>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</si>
  <si>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</si>
  <si>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</si>
  <si>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</si>
  <si>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</si>
  <si>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</si>
  <si>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</si>
  <si>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</si>
  <si>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</si>
  <si>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</si>
  <si>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</si>
  <si>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</si>
  <si>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</si>
  <si>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</si>
  <si>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</si>
  <si>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</si>
  <si>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</si>
  <si>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</si>
  <si>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</si>
  <si>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</si>
  <si>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</si>
  <si>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</si>
  <si>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</si>
  <si>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</si>
  <si>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</si>
  <si>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</si>
  <si>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</si>
  <si>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</si>
  <si>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</si>
  <si>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</si>
  <si>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</si>
  <si>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</si>
  <si>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</si>
  <si>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</si>
  <si>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</si>
  <si>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</si>
  <si>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</si>
  <si>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</si>
  <si>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</si>
  <si>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</si>
  <si>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</si>
  <si>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</si>
  <si>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</si>
  <si>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</si>
  <si>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</si>
  <si>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</si>
  <si>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</si>
  <si>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</si>
  <si>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</si>
  <si>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</si>
  <si>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</si>
  <si>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</si>
  <si>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</si>
  <si>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</si>
  <si>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</si>
  <si>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</si>
  <si>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</si>
  <si>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</si>
  <si>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</si>
  <si>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</si>
  <si>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</si>
  <si>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</si>
  <si>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</si>
  <si>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</si>
  <si>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</si>
  <si>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</si>
  <si>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</si>
  <si>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</si>
  <si>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</si>
  <si>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</si>
  <si>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</si>
  <si>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</si>
  <si>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</si>
  <si>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</si>
  <si>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</si>
  <si>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</si>
  <si>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</si>
  <si>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</si>
  <si>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</si>
  <si>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</si>
  <si>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</si>
  <si>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</si>
  <si>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</si>
  <si>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</si>
  <si>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</si>
  <si>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</si>
  <si>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</si>
  <si>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</si>
  <si>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</si>
  <si>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</si>
  <si>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</si>
  <si>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</si>
  <si>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</si>
  <si>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</si>
  <si>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</si>
  <si>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</si>
  <si>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</si>
  <si>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</si>
  <si>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</si>
  <si>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</si>
  <si>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</si>
  <si>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</si>
  <si>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</si>
  <si>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</si>
  <si>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</si>
  <si>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</si>
  <si>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</si>
  <si>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</si>
  <si>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</si>
  <si>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</si>
  <si>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</si>
  <si>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</si>
  <si>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</si>
  <si>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</si>
  <si>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</si>
  <si>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</si>
  <si>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</si>
  <si>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</si>
  <si>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</si>
  <si>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</si>
  <si>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</si>
  <si>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</si>
  <si>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</si>
  <si>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</si>
  <si>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</si>
  <si>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</si>
  <si>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</si>
  <si>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</si>
  <si>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</si>
  <si>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</si>
  <si>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</si>
  <si>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</si>
  <si>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</si>
  <si>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</si>
  <si>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</si>
  <si>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</si>
  <si>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</si>
  <si>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</si>
  <si>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</si>
  <si>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</si>
  <si>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</si>
  <si>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</si>
  <si>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</si>
  <si>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</si>
  <si>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</si>
  <si>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</si>
  <si>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</si>
  <si>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</si>
  <si>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</si>
  <si>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</si>
  <si>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</si>
  <si>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</si>
  <si>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</si>
  <si>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</si>
  <si>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</si>
  <si>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</si>
  <si>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</si>
  <si>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</si>
  <si>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</si>
  <si>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</si>
  <si>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</si>
  <si>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</si>
  <si>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</si>
  <si>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</si>
  <si>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</si>
  <si>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</si>
  <si>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</si>
  <si>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</si>
  <si>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</si>
  <si>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</si>
  <si>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</si>
  <si>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</si>
  <si>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</si>
  <si>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</si>
  <si>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</si>
  <si>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</si>
  <si>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</si>
  <si>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</si>
  <si>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</si>
  <si>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</si>
  <si>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</si>
  <si>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</si>
  <si>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</si>
  <si>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</si>
  <si>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</si>
  <si>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</si>
  <si>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</si>
  <si>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</si>
  <si>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</si>
  <si>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</si>
  <si>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</si>
  <si>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</si>
  <si>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</si>
  <si>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</si>
  <si>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</si>
  <si>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</si>
  <si>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</si>
  <si>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</si>
  <si>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</si>
  <si>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</si>
  <si>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</si>
  <si>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</si>
  <si>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</si>
  <si>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</si>
  <si>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</si>
  <si>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</si>
  <si>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</si>
  <si>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</si>
  <si>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</si>
  <si>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</si>
  <si>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</si>
  <si>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</si>
  <si>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</si>
  <si>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</si>
  <si>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</si>
  <si>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</si>
  <si>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</si>
  <si>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</si>
  <si>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</si>
  <si>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</si>
  <si>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</si>
  <si>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</si>
  <si>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</si>
  <si>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</si>
  <si>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</si>
  <si>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</si>
  <si>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</si>
  <si>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</si>
  <si>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</si>
  <si>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</si>
  <si>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</si>
  <si>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</si>
  <si>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</si>
  <si>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</si>
  <si>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</si>
  <si>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</si>
  <si>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</si>
  <si>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</si>
  <si>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</si>
  <si>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</si>
  <si>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</si>
  <si>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</si>
  <si>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</si>
  <si>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</si>
  <si>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</si>
  <si>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</si>
  <si>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</si>
  <si>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</si>
  <si>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</si>
  <si>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</si>
  <si>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</si>
  <si>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</si>
  <si>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</si>
  <si>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</si>
  <si>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</si>
  <si>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</si>
  <si>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</si>
  <si>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</si>
  <si>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</si>
  <si>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</si>
  <si>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</si>
  <si>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</si>
  <si>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</si>
  <si>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</si>
  <si>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</si>
  <si>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</si>
  <si>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</si>
  <si>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</si>
  <si>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</si>
  <si>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</si>
  <si>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</si>
  <si>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</si>
  <si>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</si>
  <si>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</si>
  <si>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</si>
  <si>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</si>
  <si>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</si>
  <si>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</si>
  <si>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</si>
  <si>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</si>
  <si>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</si>
  <si>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</si>
  <si>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</si>
  <si>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</si>
  <si>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</si>
  <si>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</si>
  <si>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</si>
  <si>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</si>
  <si>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</si>
  <si>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</si>
  <si>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</si>
  <si>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</si>
  <si>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</si>
  <si>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</si>
  <si>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</si>
  <si>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</si>
  <si>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</si>
  <si>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</si>
  <si>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</si>
  <si>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</si>
  <si>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</si>
  <si>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</si>
  <si>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</si>
  <si>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</si>
  <si>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</si>
  <si>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</si>
  <si>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</si>
  <si>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</si>
  <si>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</si>
  <si>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</si>
  <si>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</si>
  <si>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</si>
  <si>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</si>
  <si>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</si>
  <si>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</si>
  <si>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</si>
  <si>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</si>
  <si>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</si>
  <si>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</si>
  <si>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</si>
  <si>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</si>
  <si>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</si>
  <si>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</si>
  <si>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</si>
  <si>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</si>
  <si>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</si>
  <si>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</si>
  <si>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</si>
  <si>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</si>
  <si>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</si>
  <si>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</si>
  <si>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</si>
  <si>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</si>
  <si>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</si>
  <si>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</si>
  <si>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</si>
  <si>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</si>
  <si>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</si>
  <si>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</si>
  <si>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</si>
  <si>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</si>
  <si>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</si>
  <si>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</si>
  <si>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</si>
  <si>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</si>
  <si>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</si>
  <si>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</si>
  <si>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</si>
  <si>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</si>
  <si>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</si>
  <si>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</si>
  <si>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</si>
  <si>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</si>
  <si>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</si>
  <si>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</si>
  <si>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</si>
  <si>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</si>
  <si>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</si>
  <si>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</si>
  <si>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</si>
  <si>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</si>
  <si>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</si>
  <si>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</si>
  <si>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</si>
  <si>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</si>
  <si>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</si>
  <si>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</si>
  <si>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</si>
  <si>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</si>
  <si>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</si>
  <si>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</si>
  <si>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</si>
  <si>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</si>
  <si>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</si>
  <si>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</si>
  <si>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</si>
  <si>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</si>
  <si>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</si>
  <si>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</si>
  <si>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</si>
  <si>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</si>
  <si>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</si>
  <si>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</si>
  <si>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</si>
  <si>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</si>
  <si>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</si>
  <si>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</si>
  <si>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</si>
  <si>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</si>
  <si>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</si>
  <si>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</si>
  <si>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</si>
  <si>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</si>
  <si>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</si>
  <si>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</si>
  <si>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</si>
  <si>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</si>
  <si>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</si>
  <si>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</si>
  <si>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</si>
  <si>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</si>
  <si>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</si>
  <si>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</si>
  <si>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</si>
  <si>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</si>
  <si>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</si>
  <si>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</si>
  <si>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</si>
  <si>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</si>
  <si>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</si>
  <si>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</si>
  <si>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</si>
  <si>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</si>
  <si>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</si>
  <si>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</si>
  <si>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</si>
  <si>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</si>
  <si>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</si>
  <si>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</si>
  <si>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</si>
  <si>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</si>
  <si>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</si>
  <si>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</si>
  <si>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</si>
  <si>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</si>
  <si>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</si>
  <si>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</si>
  <si>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</si>
  <si>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</si>
  <si>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</si>
  <si>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</si>
  <si>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</si>
  <si>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</si>
  <si>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</si>
  <si>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</si>
  <si>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</si>
  <si>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</si>
  <si>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</si>
  <si>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</si>
  <si>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</si>
  <si>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</si>
  <si>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</si>
  <si>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</si>
  <si>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</si>
  <si>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</si>
  <si>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</si>
  <si>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</si>
  <si>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</si>
  <si>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</si>
  <si>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</si>
  <si>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</si>
  <si>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</si>
  <si>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</si>
  <si>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</si>
  <si>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</si>
  <si>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</si>
  <si>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</si>
  <si>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</si>
  <si>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</si>
  <si>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</si>
  <si>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</si>
  <si>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</si>
  <si>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</si>
  <si>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</si>
  <si>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</si>
  <si>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</si>
  <si>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</si>
  <si>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</si>
  <si>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</si>
  <si>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</si>
  <si>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</si>
  <si>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</si>
  <si>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</si>
  <si>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</si>
  <si>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</si>
  <si>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</si>
  <si>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</si>
  <si>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</si>
  <si>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</si>
  <si>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</si>
  <si>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</si>
  <si>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</si>
  <si>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</si>
  <si>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</si>
  <si>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</si>
  <si>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</si>
  <si>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</si>
  <si>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</si>
  <si>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</si>
  <si>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</si>
  <si>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</si>
  <si>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</si>
  <si>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</si>
  <si>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</si>
  <si>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</si>
  <si>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</si>
  <si>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</si>
  <si>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</si>
  <si>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</si>
  <si>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</si>
  <si>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</si>
  <si>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</si>
  <si>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</si>
  <si>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</si>
  <si>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</si>
  <si>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</si>
  <si>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</si>
  <si>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</si>
  <si>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</si>
  <si>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</si>
  <si>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</si>
  <si>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</si>
  <si>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</si>
  <si>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</si>
  <si>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</si>
  <si>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</si>
  <si>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</si>
  <si>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</si>
  <si>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</si>
  <si>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</si>
  <si>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</si>
  <si>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</si>
  <si>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</si>
  <si>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</si>
  <si>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</si>
  <si>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</si>
  <si>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</si>
  <si>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</si>
  <si>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</si>
  <si>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</si>
  <si>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</si>
  <si>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</si>
  <si>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</si>
  <si>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</si>
  <si>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</si>
  <si>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</si>
  <si>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</si>
  <si>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</si>
  <si>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</si>
  <si>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</si>
  <si>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</si>
  <si>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</si>
  <si>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</si>
  <si>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</si>
  <si>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</si>
  <si>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</si>
  <si>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</si>
  <si>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</si>
  <si>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</si>
  <si>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</si>
  <si>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</si>
  <si>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</si>
  <si>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</si>
  <si>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</si>
  <si>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</si>
  <si>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</si>
  <si>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</si>
  <si>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</si>
  <si>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</si>
  <si>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</si>
  <si>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</si>
  <si>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</si>
  <si>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</si>
  <si>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</si>
  <si>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</si>
  <si>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</si>
  <si>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</si>
  <si>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</si>
  <si>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</si>
  <si>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</si>
  <si>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</si>
  <si>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</si>
  <si>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</si>
  <si>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</si>
  <si>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</si>
  <si>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</si>
  <si>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</si>
  <si>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</si>
  <si>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</si>
  <si>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</si>
  <si>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</si>
  <si>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</si>
  <si>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</si>
  <si>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</si>
  <si>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</si>
  <si>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</si>
  <si>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</si>
  <si>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</si>
  <si>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</si>
  <si>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</si>
  <si>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</si>
  <si>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</si>
  <si>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</si>
  <si>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</si>
  <si>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</si>
  <si>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</si>
  <si>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</si>
  <si>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</si>
  <si>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</si>
  <si>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</si>
  <si>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</si>
  <si>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</si>
  <si>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</si>
  <si>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</si>
  <si>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</si>
  <si>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</si>
  <si>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</si>
  <si>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</si>
  <si>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</si>
  <si>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</si>
  <si>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</si>
  <si>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</si>
  <si>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</si>
  <si>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</si>
  <si>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</si>
  <si>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</si>
  <si>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</si>
  <si>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</si>
  <si>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</si>
  <si>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</si>
  <si>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</si>
  <si>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</si>
  <si>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</si>
  <si>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</si>
  <si>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</si>
  <si>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</si>
  <si>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</si>
  <si>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</si>
  <si>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</si>
  <si>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</si>
  <si>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</si>
  <si>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</si>
  <si>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</si>
  <si>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</si>
  <si>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</si>
  <si>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</si>
  <si>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</si>
  <si>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</si>
  <si>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</si>
  <si>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</si>
  <si>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</si>
  <si>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</si>
  <si>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</si>
  <si>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</si>
  <si>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</si>
  <si>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</si>
  <si>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</si>
  <si>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</si>
  <si>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</si>
  <si>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</si>
  <si>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</si>
  <si>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</si>
  <si>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</si>
  <si>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</si>
  <si>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</si>
  <si>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</si>
  <si>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</si>
  <si>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</si>
  <si>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</si>
  <si>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</si>
  <si>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</si>
  <si>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</si>
  <si>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</si>
  <si>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</si>
  <si>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</si>
  <si>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</si>
  <si>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</si>
  <si>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</si>
  <si>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</si>
  <si>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</si>
  <si>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</si>
  <si>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</si>
  <si>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</si>
  <si>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</si>
  <si>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</si>
  <si>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</si>
  <si>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</si>
  <si>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</si>
  <si>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</si>
  <si>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</si>
  <si>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</si>
  <si>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</si>
  <si>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</si>
  <si>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</si>
  <si>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</si>
  <si>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</si>
  <si>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</si>
  <si>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</si>
  <si>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</si>
  <si>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</si>
  <si>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</si>
  <si>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</si>
  <si>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</si>
  <si>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</si>
  <si>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</si>
  <si>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</si>
  <si>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</si>
  <si>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</si>
  <si>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</si>
  <si>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</si>
  <si>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</si>
  <si>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</si>
  <si>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</si>
  <si>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</si>
  <si>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</si>
  <si>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</si>
  <si>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</si>
  <si>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</si>
  <si>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</si>
  <si>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</si>
  <si>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</si>
  <si>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</si>
  <si>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</si>
  <si>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</si>
  <si>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</si>
  <si>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</si>
  <si>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</si>
  <si>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</si>
  <si>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</si>
  <si>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</si>
  <si>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</si>
  <si>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</si>
  <si>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</si>
  <si>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</si>
  <si>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</si>
  <si>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</si>
  <si>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</si>
  <si>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</si>
  <si>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</si>
  <si>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</si>
  <si>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</si>
  <si>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</si>
  <si>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</si>
  <si>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</si>
  <si>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</si>
  <si>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</si>
  <si>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</si>
  <si>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</si>
  <si>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</si>
  <si>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</si>
  <si>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</si>
  <si>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</si>
  <si>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</si>
  <si>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</si>
  <si>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</si>
  <si>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</si>
  <si>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</si>
  <si>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</si>
  <si>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</si>
  <si>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</si>
  <si>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</si>
  <si>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</si>
  <si>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</si>
  <si>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</si>
  <si>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</si>
  <si>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</si>
  <si>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</si>
  <si>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</si>
  <si>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</si>
  <si>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</si>
  <si>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</si>
  <si>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</si>
  <si>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</si>
  <si>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</si>
  <si>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</si>
  <si>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</si>
  <si>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</si>
  <si>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</si>
  <si>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</si>
  <si>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</si>
  <si>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</si>
  <si>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</si>
  <si>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</si>
  <si>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</si>
  <si>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</si>
  <si>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</si>
  <si>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</si>
  <si>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</si>
  <si>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</si>
  <si>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</si>
  <si>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</si>
  <si>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</si>
  <si>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</si>
  <si>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</si>
  <si>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</si>
  <si>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</si>
  <si>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</si>
  <si>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</si>
  <si>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</si>
  <si>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</si>
  <si>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</si>
  <si>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</si>
  <si>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</si>
  <si>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</si>
  <si>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</si>
  <si>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</si>
  <si>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</si>
  <si>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</si>
  <si>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</si>
  <si>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</si>
  <si>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</si>
  <si>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</si>
  <si>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</si>
  <si>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</si>
  <si>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</si>
  <si>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</si>
  <si>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</si>
  <si>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</si>
  <si>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</si>
  <si>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</si>
  <si>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</si>
  <si>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</si>
  <si>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</si>
  <si>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</si>
  <si>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</si>
  <si>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</si>
  <si>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</si>
  <si>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</si>
  <si>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</si>
  <si>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</si>
  <si>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</si>
  <si>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</si>
  <si>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</si>
  <si>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</si>
  <si>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</si>
  <si>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</si>
  <si>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</si>
  <si>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</si>
  <si>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</si>
  <si>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</si>
  <si>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</si>
  <si>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</si>
  <si>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</si>
  <si>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</si>
  <si>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</si>
  <si>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</si>
  <si>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</si>
  <si>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</si>
  <si>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</si>
  <si>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</si>
  <si>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</si>
  <si>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</si>
  <si>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</si>
  <si>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</si>
  <si>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</si>
  <si>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</si>
  <si>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</si>
  <si>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</si>
  <si>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</si>
  <si>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</si>
  <si>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</si>
  <si>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</si>
  <si>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</si>
  <si>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</si>
  <si>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</si>
  <si>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</si>
  <si>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</si>
  <si>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</si>
  <si>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</si>
  <si>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</si>
  <si>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</si>
  <si>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</si>
  <si>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</si>
  <si>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</si>
  <si>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</si>
  <si>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</si>
  <si>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</si>
  <si>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</si>
  <si>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</si>
  <si>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</si>
  <si>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</si>
  <si>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</si>
  <si>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</si>
  <si>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</si>
  <si>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</si>
  <si>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</si>
  <si>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</si>
  <si>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</si>
  <si>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</si>
  <si>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</si>
  <si>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</si>
  <si>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</si>
  <si>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</si>
  <si>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</si>
  <si>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</si>
  <si>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</si>
  <si>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</si>
  <si>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</si>
  <si>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</si>
  <si>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</si>
  <si>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</si>
  <si>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</si>
  <si>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</si>
  <si>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</si>
  <si>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</si>
  <si>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</si>
  <si>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</si>
  <si>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</si>
  <si>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</si>
  <si>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</si>
  <si>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</si>
  <si>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</si>
  <si>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</si>
  <si>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</si>
  <si>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</si>
  <si>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</si>
  <si>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</si>
  <si>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</si>
  <si>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</si>
  <si>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</si>
  <si>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</si>
  <si>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</si>
  <si>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</si>
  <si>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</si>
  <si>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</si>
  <si>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</si>
  <si>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</si>
  <si>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</si>
  <si>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</si>
  <si>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</si>
  <si>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</si>
  <si>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</si>
  <si>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</si>
  <si>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</si>
  <si>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</si>
  <si>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</si>
  <si>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</si>
  <si>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</si>
  <si>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</si>
  <si>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</si>
  <si>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</si>
  <si>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</si>
  <si>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</si>
  <si>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</si>
  <si>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</si>
  <si>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</si>
  <si>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</si>
  <si>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</si>
  <si>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</si>
  <si>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</si>
  <si>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</si>
  <si>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</si>
  <si>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</si>
  <si>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</si>
  <si>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</si>
  <si>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</si>
  <si>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</si>
  <si>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</si>
  <si>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</si>
  <si>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</si>
  <si>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</si>
  <si>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</si>
  <si>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</si>
  <si>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</si>
  <si>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</si>
  <si>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</si>
  <si>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</si>
  <si>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</si>
  <si>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</si>
  <si>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</si>
  <si>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</si>
  <si>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</si>
  <si>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</si>
  <si>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</si>
  <si>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</si>
  <si>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</si>
  <si>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</si>
  <si>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</si>
  <si>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</si>
  <si>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</si>
  <si>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</si>
  <si>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</si>
  <si>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</si>
  <si>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</si>
  <si>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</si>
  <si>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</si>
  <si>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</si>
  <si>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</si>
  <si>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</si>
  <si>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</si>
  <si>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</si>
  <si>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</si>
  <si>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</si>
  <si>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</si>
  <si>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</si>
  <si>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</si>
  <si>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</si>
  <si>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</si>
  <si>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</si>
  <si>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</si>
  <si>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</si>
  <si>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</si>
  <si>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</si>
  <si>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</si>
  <si>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</si>
  <si>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</si>
  <si>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</si>
  <si>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</si>
  <si>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</si>
  <si>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</si>
  <si>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</si>
  <si>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</si>
  <si>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</si>
  <si>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</si>
  <si>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</si>
  <si>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</si>
  <si>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</si>
  <si>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</si>
  <si>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</si>
  <si>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</si>
  <si>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</si>
  <si>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</si>
  <si>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</si>
  <si>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</si>
  <si>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</si>
  <si>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</si>
  <si>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</si>
  <si>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</si>
  <si>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</si>
  <si>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</si>
  <si>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</si>
  <si>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</si>
  <si>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</si>
  <si>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</si>
  <si>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</si>
  <si>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</si>
  <si>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</si>
  <si>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</si>
  <si>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</si>
  <si>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</si>
  <si>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</si>
  <si>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</si>
  <si>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</si>
  <si>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</si>
  <si>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</si>
  <si>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</si>
  <si>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</si>
  <si>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</si>
  <si>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</si>
  <si>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</si>
  <si>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</si>
  <si>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</si>
  <si>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</si>
  <si>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</si>
  <si>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</si>
  <si>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</si>
  <si>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</si>
  <si>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</si>
  <si>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</si>
  <si>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</si>
  <si>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</si>
  <si>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</si>
  <si>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</si>
  <si>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</si>
  <si>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</si>
  <si>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</si>
  <si>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</si>
  <si>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</si>
  <si>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</si>
  <si>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</si>
  <si>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</si>
  <si>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</si>
  <si>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</si>
  <si>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</si>
  <si>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</si>
  <si>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</si>
  <si>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</si>
  <si>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</si>
  <si>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</si>
  <si>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</si>
  <si>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</si>
  <si>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</si>
  <si>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</si>
  <si>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</si>
  <si>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</si>
  <si>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</si>
  <si>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</si>
  <si>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</si>
  <si>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</si>
  <si>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</si>
  <si>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</si>
  <si>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</si>
  <si>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</si>
  <si>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</si>
  <si>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</si>
  <si>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</si>
  <si>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</si>
  <si>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</si>
  <si>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</si>
  <si>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</si>
  <si>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</si>
  <si>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</si>
  <si>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</si>
  <si>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</si>
  <si>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</si>
  <si>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</si>
  <si>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</si>
  <si>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</si>
  <si>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</si>
  <si>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</si>
  <si>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</si>
  <si>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</si>
  <si>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</si>
  <si>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</si>
  <si>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</si>
  <si>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</si>
  <si>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</si>
  <si>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</si>
  <si>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</si>
  <si>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</si>
  <si>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</si>
  <si>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</si>
  <si>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</si>
  <si>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</si>
  <si>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</si>
  <si>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</si>
  <si>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</si>
  <si>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</si>
  <si>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</si>
  <si>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</si>
  <si>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</si>
  <si>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</si>
  <si>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</si>
  <si>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</si>
  <si>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</si>
  <si>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</si>
  <si>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</si>
  <si>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</si>
  <si>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</si>
  <si>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</si>
  <si>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</si>
  <si>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</si>
  <si>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</si>
  <si>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</si>
  <si>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</si>
  <si>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</si>
  <si>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</si>
  <si>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</si>
  <si>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</si>
  <si>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</si>
  <si>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</si>
  <si>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</si>
  <si>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</si>
  <si>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</si>
  <si>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</si>
  <si>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</si>
  <si>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</si>
  <si>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</si>
  <si>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</si>
  <si>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</si>
  <si>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</si>
  <si>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</si>
  <si>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</si>
  <si>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</si>
  <si>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</si>
  <si>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</si>
  <si>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</si>
  <si>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</si>
  <si>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</si>
  <si>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</si>
  <si>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</si>
  <si>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</si>
  <si>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</si>
  <si>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</si>
  <si>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</si>
  <si>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</si>
  <si>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</si>
  <si>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</si>
  <si>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</si>
  <si>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</si>
  <si>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</si>
  <si>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</si>
  <si>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</si>
  <si>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</si>
  <si>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</si>
  <si>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</si>
  <si>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</si>
  <si>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</si>
  <si>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</si>
  <si>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</si>
  <si>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</si>
  <si>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</si>
  <si>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</si>
  <si>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</si>
  <si>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</si>
  <si>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</si>
  <si>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</si>
  <si>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</si>
  <si>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</si>
  <si>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</si>
  <si>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</si>
  <si>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</si>
  <si>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</si>
  <si>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</si>
  <si>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</si>
  <si>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</si>
  <si>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</si>
  <si>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</si>
  <si>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</si>
  <si>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</si>
  <si>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</si>
  <si>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</si>
  <si>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</si>
  <si>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</si>
  <si>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</si>
  <si>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</si>
  <si>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</si>
  <si>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</si>
  <si>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</si>
  <si>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</si>
  <si>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</si>
  <si>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</si>
  <si>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</si>
  <si>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</si>
  <si>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</si>
  <si>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</si>
  <si>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</si>
  <si>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</si>
  <si>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</si>
  <si>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</si>
  <si>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</si>
  <si>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</si>
  <si>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</si>
  <si>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</si>
  <si>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</si>
  <si>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</si>
  <si>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</si>
  <si>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</si>
  <si>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</si>
  <si>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</si>
  <si>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</si>
  <si>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</si>
  <si>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</si>
  <si>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</si>
  <si>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</si>
  <si>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</si>
  <si>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</si>
  <si>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</si>
  <si>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</si>
  <si>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</si>
  <si>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</si>
  <si>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</si>
  <si>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</si>
  <si>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</si>
  <si>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</si>
  <si>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</si>
  <si>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</si>
  <si>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</si>
  <si>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</si>
  <si>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</si>
  <si>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</si>
  <si>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</si>
  <si>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</si>
  <si>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</si>
  <si>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</si>
  <si>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</si>
  <si>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</si>
  <si>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</si>
  <si>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</si>
  <si>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</si>
  <si>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</si>
  <si>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</si>
  <si>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</si>
  <si>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</si>
  <si>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</si>
  <si>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</si>
  <si>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</si>
  <si>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</si>
  <si>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</si>
  <si>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</si>
  <si>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</si>
  <si>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</si>
  <si>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</si>
  <si>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</si>
  <si>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</si>
  <si>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</si>
  <si>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</si>
  <si>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</si>
  <si>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</si>
  <si>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</si>
  <si>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</si>
  <si>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</si>
  <si>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</si>
  <si>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</si>
  <si>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</si>
  <si>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</si>
  <si>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</si>
  <si>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</si>
  <si>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</si>
  <si>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</si>
  <si>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</si>
  <si>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</si>
  <si>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</si>
  <si>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</si>
  <si>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</si>
  <si>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</si>
  <si>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</si>
  <si>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</si>
  <si>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</si>
  <si>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</si>
  <si>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</si>
  <si>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</si>
  <si>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</si>
  <si>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</si>
  <si>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</si>
  <si>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</si>
  <si>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</si>
  <si>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</si>
  <si>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</si>
  <si>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</si>
  <si>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</si>
  <si>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</si>
  <si>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</si>
  <si>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</si>
  <si>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</si>
  <si>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</si>
  <si>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</si>
  <si>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</si>
  <si>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</si>
  <si>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</si>
  <si>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</si>
  <si>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</si>
  <si>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</si>
  <si>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</si>
  <si>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</si>
  <si>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</si>
  <si>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</si>
  <si>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</si>
  <si>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</si>
  <si>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</si>
  <si>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</si>
  <si>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</si>
  <si>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</si>
  <si>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</si>
  <si>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</si>
  <si>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</si>
  <si>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</si>
  <si>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</si>
  <si>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</si>
  <si>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</si>
  <si>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</si>
  <si>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</si>
  <si>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</si>
  <si>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</si>
  <si>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</si>
  <si>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</si>
  <si>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</si>
  <si>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</si>
  <si>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</si>
  <si>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</si>
  <si>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</si>
  <si>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</si>
  <si>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</si>
  <si>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</si>
  <si>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</si>
  <si>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</si>
  <si>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</si>
  <si>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</si>
  <si>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</si>
  <si>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</si>
  <si>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</si>
  <si>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</si>
  <si>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</si>
  <si>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</si>
  <si>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</si>
  <si>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</si>
  <si>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</si>
  <si>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</si>
  <si>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</si>
  <si>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</si>
  <si>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</si>
  <si>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</si>
  <si>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</si>
  <si>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</si>
  <si>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</si>
  <si>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</si>
  <si>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</si>
  <si>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</si>
  <si>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</si>
  <si>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</si>
  <si>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</si>
  <si>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</si>
  <si>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</si>
  <si>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</si>
  <si>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</si>
  <si>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</si>
  <si>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</si>
  <si>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</si>
  <si>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</si>
  <si>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</si>
  <si>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</si>
  <si>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</si>
  <si>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</si>
  <si>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</si>
  <si>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</si>
  <si>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</si>
  <si>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</si>
  <si>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</si>
  <si>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</si>
  <si>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</si>
  <si>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</si>
  <si>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</si>
  <si>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</si>
  <si>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</si>
  <si>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</si>
  <si>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</si>
  <si>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</si>
  <si>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</si>
  <si>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</si>
  <si>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</si>
  <si>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</si>
  <si>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</si>
  <si>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</si>
  <si>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</si>
  <si>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</si>
  <si>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</si>
  <si>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</si>
  <si>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</si>
  <si>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</si>
  <si>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</si>
  <si>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</si>
  <si>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</si>
  <si>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</si>
  <si>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</si>
  <si>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</si>
  <si>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</si>
  <si>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</si>
  <si>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</si>
  <si>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</si>
  <si>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</si>
  <si>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</si>
  <si>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</si>
  <si>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</si>
  <si>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</si>
  <si>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</si>
  <si>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</si>
  <si>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</si>
  <si>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</si>
  <si>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</si>
  <si>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</si>
  <si>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</si>
  <si>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</si>
  <si>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</si>
  <si>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</si>
  <si>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</si>
  <si>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</si>
  <si>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</si>
  <si>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</si>
  <si>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</si>
  <si>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</si>
  <si>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</si>
  <si>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</si>
  <si>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</si>
  <si>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</si>
  <si>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</si>
  <si>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</si>
  <si>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</si>
  <si>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</si>
  <si>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</si>
  <si>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</si>
  <si>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</si>
  <si>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</si>
  <si>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</si>
  <si>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</si>
  <si>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</si>
  <si>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</si>
  <si>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</si>
  <si>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</si>
  <si>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</si>
  <si>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</si>
  <si>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</si>
  <si>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</si>
  <si>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</si>
  <si>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</si>
  <si>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</si>
  <si>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</si>
  <si>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</si>
  <si>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</si>
  <si>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</si>
  <si>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</si>
  <si>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</si>
  <si>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</si>
  <si>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</si>
  <si>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</si>
  <si>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</si>
  <si>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</si>
  <si>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</si>
  <si>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</si>
  <si>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</si>
  <si>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</si>
  <si>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</si>
  <si>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</si>
  <si>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</si>
  <si>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</si>
  <si>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</si>
  <si>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</si>
  <si>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</si>
  <si>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</si>
  <si>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</si>
  <si>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</si>
  <si>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</si>
  <si>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</si>
  <si>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</si>
  <si>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</si>
  <si>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</si>
  <si>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</si>
  <si>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</si>
  <si>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</si>
  <si>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</si>
  <si>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</si>
  <si>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</si>
  <si>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</si>
  <si>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</si>
  <si>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</si>
  <si>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</si>
  <si>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</si>
  <si>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</si>
  <si>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</si>
  <si>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</si>
  <si>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</si>
  <si>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</si>
  <si>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</si>
  <si>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</si>
  <si>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</si>
  <si>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</si>
  <si>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</si>
  <si>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</si>
  <si>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</si>
  <si>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</si>
  <si>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</si>
  <si>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</si>
  <si>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</si>
  <si>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</si>
  <si>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</si>
  <si>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</si>
  <si>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</si>
  <si>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</si>
  <si>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</si>
  <si>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</si>
  <si>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</si>
  <si>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</si>
  <si>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</si>
  <si>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</si>
  <si>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</si>
  <si>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</si>
  <si>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</si>
  <si>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</si>
  <si>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</si>
  <si>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</si>
  <si>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</si>
  <si>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</si>
  <si>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</si>
  <si>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</si>
  <si>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</si>
  <si>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</si>
  <si>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</si>
  <si>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</si>
  <si>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</si>
  <si>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</si>
  <si>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</si>
  <si>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</si>
  <si>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</si>
  <si>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</si>
  <si>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</si>
  <si>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</si>
  <si>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</si>
  <si>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</si>
  <si>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</si>
  <si>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</si>
  <si>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</si>
  <si>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</si>
  <si>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</si>
  <si>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</si>
  <si>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</si>
  <si>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</si>
  <si>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</si>
  <si>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</si>
  <si>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</si>
  <si>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</si>
  <si>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</si>
  <si>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</si>
  <si>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</si>
  <si>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</si>
  <si>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</si>
  <si>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</si>
  <si>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</si>
  <si>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</si>
  <si>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</si>
  <si>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</si>
  <si>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</si>
  <si>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</si>
  <si>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</si>
  <si>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</si>
  <si>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</si>
  <si>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</si>
  <si>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</si>
  <si>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</si>
  <si>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</si>
  <si>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</si>
  <si>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</si>
  <si>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</si>
  <si>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</si>
  <si>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</si>
  <si>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</si>
  <si>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</si>
  <si>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</si>
  <si>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</si>
  <si>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</si>
  <si>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</si>
  <si>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</si>
  <si>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</si>
  <si>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</si>
  <si>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</si>
  <si>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</si>
  <si>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</si>
  <si>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</si>
  <si>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</si>
  <si>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</si>
  <si>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</si>
  <si>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</si>
  <si>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</si>
  <si>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</si>
  <si>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</si>
  <si>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</si>
  <si>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</si>
  <si>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</si>
  <si>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</si>
  <si>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</si>
  <si>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</si>
  <si>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</si>
  <si>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</si>
  <si>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</si>
  <si>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</si>
  <si>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</si>
  <si>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</si>
  <si>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</si>
  <si>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</si>
  <si>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</si>
  <si>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</si>
  <si>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</si>
  <si>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</si>
  <si>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</si>
  <si>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</si>
  <si>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</si>
  <si>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</si>
  <si>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</si>
  <si>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</si>
  <si>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</si>
  <si>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</si>
  <si>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</si>
  <si>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</si>
  <si>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</si>
  <si>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</si>
  <si>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</si>
  <si>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</si>
  <si>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</si>
  <si>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</si>
  <si>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</si>
  <si>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</si>
  <si>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</si>
  <si>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</si>
  <si>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</si>
  <si>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</si>
  <si>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</si>
  <si>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</si>
  <si>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</si>
  <si>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</si>
  <si>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</si>
  <si>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</si>
  <si>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</si>
  <si>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</si>
  <si>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</si>
  <si>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</si>
  <si>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</si>
  <si>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</si>
  <si>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</si>
  <si>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</si>
  <si>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</si>
  <si>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</si>
  <si>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</si>
  <si>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</si>
  <si>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</si>
  <si>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</si>
  <si>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</si>
  <si>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</si>
  <si>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</si>
  <si>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</si>
  <si>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</si>
  <si>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</si>
  <si>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</si>
  <si>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</si>
  <si>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</si>
  <si>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</si>
  <si>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</si>
  <si>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</si>
  <si>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</si>
  <si>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</si>
  <si>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</si>
  <si>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</si>
  <si>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</si>
  <si>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</si>
  <si>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</si>
  <si>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</si>
  <si>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</si>
  <si>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</si>
  <si>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</si>
  <si>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</si>
  <si>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</si>
  <si>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</si>
  <si>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</si>
  <si>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</si>
  <si>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</si>
  <si>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</si>
  <si>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</si>
  <si>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</si>
  <si>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</si>
  <si>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</si>
  <si>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</si>
  <si>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</si>
  <si>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</si>
  <si>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</si>
  <si>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</si>
  <si>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</si>
  <si>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</si>
  <si>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</si>
  <si>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</si>
  <si>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</si>
  <si>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</si>
  <si>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</si>
  <si>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</si>
  <si>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</si>
  <si>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</si>
  <si>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</si>
  <si>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</si>
  <si>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</si>
  <si>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</si>
  <si>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</si>
  <si>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</si>
  <si>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</si>
  <si>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</si>
  <si>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</si>
  <si>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</si>
  <si>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</si>
  <si>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</si>
  <si>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</si>
  <si>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</si>
  <si>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</si>
  <si>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</si>
  <si>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</si>
  <si>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</si>
  <si>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</si>
  <si>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</si>
  <si>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</si>
  <si>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</si>
  <si>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</si>
  <si>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</si>
  <si>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</si>
  <si>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</si>
  <si>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</si>
  <si>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</si>
  <si>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</si>
  <si>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</si>
  <si>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</si>
  <si>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</si>
  <si>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</si>
  <si>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</si>
  <si>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</si>
  <si>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</si>
  <si>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</si>
  <si>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</si>
  <si>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</si>
  <si>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</si>
  <si>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</si>
  <si>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</si>
  <si>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</si>
  <si>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</si>
  <si>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</si>
  <si>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</si>
  <si>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</si>
  <si>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</si>
  <si>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</si>
  <si>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</si>
  <si>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</si>
  <si>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</si>
  <si>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</si>
  <si>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</si>
  <si>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</si>
  <si>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</si>
  <si>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</si>
  <si>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</si>
  <si>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</si>
  <si>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</si>
  <si>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</si>
  <si>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</si>
  <si>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</si>
  <si>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</si>
  <si>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</si>
  <si>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</si>
  <si>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</si>
  <si>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</si>
  <si>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</si>
  <si>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</si>
  <si>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</si>
  <si>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</si>
  <si>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</si>
  <si>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</si>
  <si>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</si>
  <si>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</si>
  <si>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</si>
  <si>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</si>
  <si>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</si>
  <si>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</si>
  <si>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</si>
  <si>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</si>
  <si>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</si>
  <si>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</si>
  <si>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</si>
  <si>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</si>
  <si>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</si>
  <si>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</si>
  <si>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</si>
  <si>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</si>
  <si>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</si>
  <si>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</si>
  <si>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</si>
  <si>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</si>
  <si>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</si>
  <si>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</si>
  <si>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</si>
  <si>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</si>
  <si>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</si>
  <si>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</si>
  <si>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</si>
  <si>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</si>
  <si>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</si>
  <si>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</si>
  <si>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</si>
  <si>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</si>
  <si>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</si>
  <si>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</si>
  <si>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</si>
  <si>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</si>
  <si>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</si>
  <si>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</si>
  <si>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</si>
  <si>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</si>
  <si>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</si>
  <si>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</si>
  <si>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</si>
  <si>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</si>
  <si>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</si>
  <si>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</si>
  <si>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</si>
  <si>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</si>
  <si>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</si>
  <si>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</si>
  <si>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</si>
  <si>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</si>
  <si>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</si>
  <si>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</si>
  <si>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</si>
  <si>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</si>
  <si>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</si>
  <si>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</si>
  <si>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</si>
  <si>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</si>
  <si>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</si>
  <si>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</si>
  <si>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</si>
  <si>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</si>
  <si>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</si>
  <si>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</si>
  <si>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</si>
  <si>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</si>
  <si>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</si>
  <si>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</si>
  <si>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</si>
  <si>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</si>
  <si>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</si>
  <si>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</si>
  <si>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</si>
  <si>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</si>
  <si>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</si>
  <si>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</si>
  <si>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</si>
  <si>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</si>
  <si>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</si>
  <si>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</si>
  <si>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</si>
  <si>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</si>
  <si>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</si>
  <si>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</si>
  <si>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</si>
  <si>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</si>
  <si>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</si>
  <si>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</si>
  <si>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</si>
  <si>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</si>
  <si>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</si>
  <si>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</si>
  <si>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</si>
  <si>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</si>
  <si>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</si>
  <si>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</si>
  <si>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</si>
  <si>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</si>
  <si>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</si>
  <si>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</si>
  <si>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</si>
  <si>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</si>
  <si>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</si>
  <si>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</si>
  <si>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</si>
  <si>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</si>
  <si>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</si>
  <si>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</si>
  <si>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</si>
  <si>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</si>
  <si>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</si>
  <si>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</si>
  <si>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</si>
  <si>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</si>
  <si>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</si>
  <si>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</si>
  <si>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</si>
  <si>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</si>
  <si>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</si>
  <si>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</si>
  <si>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</si>
  <si>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</si>
  <si>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</si>
  <si>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</si>
  <si>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</si>
  <si>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</si>
  <si>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</si>
  <si>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</si>
  <si>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</si>
  <si>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</si>
  <si>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</si>
  <si>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</si>
  <si>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</si>
  <si>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</si>
  <si>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</si>
  <si>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</si>
  <si>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</si>
  <si>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</si>
  <si>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</si>
  <si>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</si>
  <si>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</si>
  <si>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</si>
  <si>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</si>
  <si>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</si>
  <si>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</si>
  <si>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</si>
  <si>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</si>
  <si>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</si>
  <si>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</si>
  <si>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</si>
  <si>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</si>
  <si>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</si>
  <si>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</si>
  <si>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</si>
  <si>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</si>
  <si>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</si>
  <si>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</si>
  <si>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</si>
  <si>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</si>
  <si>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</si>
  <si>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</si>
  <si>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</si>
  <si>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</si>
  <si>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</si>
  <si>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</si>
  <si>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</si>
  <si>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</si>
  <si>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</si>
  <si>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</si>
  <si>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</si>
  <si>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</si>
  <si>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</si>
  <si>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</si>
  <si>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</si>
  <si>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</si>
  <si>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</si>
  <si>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</si>
  <si>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</si>
  <si>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</si>
  <si>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</si>
  <si>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</si>
  <si>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</si>
  <si>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</si>
  <si>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</si>
  <si>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</si>
  <si>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</si>
  <si>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</si>
  <si>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</si>
  <si>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</si>
  <si>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</si>
  <si>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</si>
  <si>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</si>
  <si>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</si>
  <si>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</si>
  <si>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</si>
  <si>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</si>
  <si>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</si>
  <si>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</si>
  <si>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</si>
  <si>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</si>
  <si>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</si>
  <si>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</si>
  <si>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</si>
  <si>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</si>
  <si>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</si>
  <si>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</si>
  <si>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</si>
  <si>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</si>
  <si>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</si>
  <si>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</si>
  <si>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</si>
  <si>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</si>
  <si>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</si>
  <si>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</si>
  <si>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</si>
  <si>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</si>
  <si>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</si>
  <si>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</si>
  <si>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</si>
  <si>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</si>
  <si>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</si>
  <si>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</si>
  <si>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</si>
  <si>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</si>
  <si>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</si>
  <si>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</si>
  <si>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</si>
  <si>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</si>
  <si>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</si>
  <si>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</si>
  <si>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</si>
  <si>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</si>
  <si>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</si>
  <si>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</si>
  <si>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</si>
  <si>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</si>
  <si>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</si>
  <si>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</si>
  <si>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</si>
  <si>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</si>
  <si>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</si>
  <si>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</si>
  <si>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</si>
  <si>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</si>
  <si>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</si>
  <si>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</si>
  <si>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</si>
  <si>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</si>
  <si>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</si>
  <si>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</si>
  <si>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</si>
  <si>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</si>
  <si>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</si>
  <si>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</si>
  <si>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</si>
  <si>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</si>
  <si>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</si>
  <si>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</si>
  <si>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</si>
  <si>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</si>
  <si>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</si>
  <si>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</si>
  <si>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</si>
  <si>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</si>
  <si>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</si>
  <si>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</si>
  <si>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</si>
  <si>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</si>
  <si>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</si>
  <si>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</si>
  <si>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</si>
  <si>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</si>
  <si>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</si>
  <si>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</si>
  <si>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</si>
  <si>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</si>
  <si>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</si>
  <si>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</si>
  <si>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</si>
  <si>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</si>
  <si>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</si>
  <si>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</si>
  <si>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</si>
  <si>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</si>
  <si>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</si>
  <si>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</si>
  <si>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</si>
  <si>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</si>
  <si>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</si>
  <si>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</si>
  <si>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</si>
  <si>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</si>
  <si>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</si>
  <si>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</si>
  <si>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</si>
  <si>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</si>
  <si>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</si>
  <si>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</si>
  <si>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</si>
  <si>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</si>
  <si>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</si>
  <si>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</si>
  <si>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</si>
  <si>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</si>
  <si>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</si>
  <si>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</si>
  <si>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</si>
  <si>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</si>
  <si>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</si>
  <si>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</si>
  <si>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</si>
  <si>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</si>
  <si>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</si>
  <si>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</si>
  <si>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</si>
  <si>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</si>
  <si>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</si>
  <si>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</si>
  <si>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</si>
  <si>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</si>
  <si>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</si>
  <si>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</si>
  <si>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</si>
  <si>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</si>
  <si>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</si>
  <si>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</si>
  <si>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</si>
  <si>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</si>
  <si>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</si>
  <si>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</si>
  <si>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</si>
  <si>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</si>
  <si>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</si>
  <si>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</si>
  <si>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</si>
  <si>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</si>
  <si>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</si>
  <si>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</si>
  <si>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</si>
  <si>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</si>
  <si>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</si>
  <si>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</si>
  <si>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</si>
  <si>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</si>
  <si>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</si>
  <si>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</si>
  <si>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</si>
  <si>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</si>
  <si>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</si>
  <si>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</si>
  <si>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</si>
  <si>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</si>
  <si>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</si>
  <si>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</si>
  <si>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</si>
  <si>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</si>
  <si>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</si>
  <si>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</si>
  <si>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</si>
  <si>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</si>
  <si>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</si>
  <si>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</si>
  <si>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</si>
  <si>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</si>
  <si>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</si>
  <si>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</si>
  <si>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</si>
  <si>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</si>
  <si>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</si>
  <si>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</si>
  <si>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</si>
  <si>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</si>
  <si>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</si>
  <si>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</si>
  <si>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</si>
  <si>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</si>
  <si>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</si>
  <si>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</si>
  <si>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</si>
  <si>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</si>
  <si>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</si>
  <si>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</si>
  <si>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</si>
  <si>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</si>
  <si>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</si>
  <si>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</si>
  <si>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</si>
  <si>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</si>
  <si>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</si>
  <si>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</si>
  <si>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</si>
  <si>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</si>
  <si>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</si>
  <si>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</si>
  <si>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</si>
  <si>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</si>
  <si>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</si>
  <si>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</si>
  <si>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</si>
  <si>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</si>
  <si>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</si>
  <si>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</si>
  <si>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</si>
  <si>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</si>
  <si>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</si>
  <si>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</si>
  <si>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</si>
  <si>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</si>
  <si>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</si>
  <si>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</si>
  <si>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</si>
  <si>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</si>
  <si>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</si>
  <si>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</si>
  <si>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</si>
  <si>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</si>
  <si>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</si>
  <si>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</si>
  <si>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</si>
  <si>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</si>
  <si>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</si>
  <si>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</si>
  <si>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</si>
  <si>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</si>
  <si>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</si>
  <si>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</si>
  <si>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</si>
  <si>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</si>
  <si>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</si>
  <si>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</si>
  <si>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</si>
  <si>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</si>
  <si>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</si>
  <si>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</si>
  <si>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</si>
  <si>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</si>
  <si>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</si>
  <si>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</si>
  <si>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</si>
  <si>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</si>
  <si>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</si>
  <si>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</si>
  <si>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</si>
  <si>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</si>
  <si>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</si>
  <si>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</si>
  <si>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</si>
  <si>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</si>
  <si>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</si>
  <si>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</si>
  <si>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</si>
  <si>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</si>
  <si>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</si>
  <si>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</si>
  <si>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</si>
  <si>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</si>
  <si>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</si>
  <si>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</si>
  <si>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</si>
  <si>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</si>
  <si>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</si>
  <si>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</si>
  <si>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</si>
  <si>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</si>
  <si>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</si>
  <si>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</si>
  <si>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</si>
  <si>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</si>
  <si>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</si>
  <si>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</si>
  <si>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</si>
  <si>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</si>
  <si>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</si>
  <si>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</si>
  <si>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</si>
  <si>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</si>
  <si>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</si>
  <si>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</si>
  <si>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</si>
  <si>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</si>
  <si>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</si>
  <si>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</si>
  <si>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</si>
  <si>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</si>
  <si>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</si>
  <si>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</si>
  <si>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</si>
  <si>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</si>
  <si>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</si>
  <si>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</si>
  <si>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</si>
  <si>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</si>
  <si>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</si>
  <si>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</si>
  <si>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</si>
  <si>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</si>
  <si>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</si>
  <si>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</si>
  <si>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</si>
  <si>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</si>
  <si>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</si>
  <si>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</si>
  <si>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</si>
  <si>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</si>
  <si>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</si>
  <si>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</si>
  <si>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</si>
  <si>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</si>
  <si>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</si>
  <si>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</si>
  <si>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</si>
  <si>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</si>
  <si>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</si>
  <si>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</si>
  <si>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</si>
  <si>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</si>
  <si>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</si>
  <si>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</si>
  <si>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</si>
  <si>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</si>
  <si>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</si>
  <si>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</si>
  <si>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</si>
  <si>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</si>
  <si>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</si>
  <si>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</si>
  <si>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</si>
  <si>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</si>
  <si>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</si>
  <si>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</si>
  <si>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</si>
  <si>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</si>
  <si>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</si>
  <si>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</si>
  <si>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</si>
  <si>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</si>
  <si>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</si>
  <si>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</si>
  <si>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</si>
  <si>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</si>
  <si>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</si>
  <si>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</si>
  <si>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</si>
  <si>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</si>
  <si>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</si>
  <si>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</si>
  <si>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</si>
  <si>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</si>
  <si>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</si>
  <si>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</si>
  <si>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</si>
  <si>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</si>
  <si>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</si>
  <si>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</si>
  <si>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</si>
  <si>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</si>
  <si>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</si>
  <si>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</si>
  <si>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</si>
  <si>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</si>
  <si>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</si>
  <si>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</si>
  <si>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</si>
  <si>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</si>
  <si>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</si>
  <si>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</si>
  <si>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</si>
  <si>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</si>
  <si>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</si>
  <si>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</si>
  <si>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</si>
  <si>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</si>
  <si>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</si>
  <si>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</si>
  <si>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</si>
  <si>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</si>
  <si>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</si>
  <si>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</si>
  <si>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</si>
  <si>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</si>
  <si>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</si>
  <si>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</si>
  <si>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</si>
  <si>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</si>
  <si>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</si>
  <si>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</si>
  <si>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</si>
  <si>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</si>
  <si>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</si>
  <si>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</si>
  <si>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</si>
  <si>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</si>
  <si>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</si>
  <si>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</si>
  <si>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</si>
  <si>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</si>
  <si>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</si>
  <si>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</si>
  <si>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</si>
  <si>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</si>
  <si>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</si>
  <si>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</si>
  <si>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</si>
  <si>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</si>
  <si>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</si>
  <si>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</si>
  <si>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</si>
  <si>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</si>
  <si>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</si>
  <si>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</si>
  <si>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</si>
  <si>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</si>
  <si>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</si>
  <si>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</si>
  <si>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</si>
  <si>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</si>
  <si>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</si>
  <si>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</si>
  <si>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</si>
  <si>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</si>
  <si>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</si>
  <si>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</si>
  <si>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</si>
  <si>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</si>
  <si>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</si>
  <si>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</si>
  <si>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</si>
  <si>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</si>
  <si>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</si>
  <si>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</si>
  <si>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</si>
  <si>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</si>
  <si>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</si>
  <si>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</si>
  <si>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</si>
  <si>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</si>
  <si>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</si>
  <si>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</si>
  <si>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</si>
  <si>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</si>
  <si>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</si>
  <si>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</si>
  <si>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</si>
  <si>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</si>
  <si>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</si>
  <si>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</si>
  <si>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</si>
  <si>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</si>
  <si>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</si>
  <si>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</si>
  <si>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</si>
  <si>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</si>
  <si>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</si>
  <si>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</si>
  <si>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</si>
  <si>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</si>
  <si>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</si>
  <si>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</si>
  <si>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</si>
  <si>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</si>
  <si>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</si>
  <si>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</si>
  <si>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</si>
  <si>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</si>
  <si>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</si>
  <si>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</si>
  <si>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</si>
  <si>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</si>
  <si>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</si>
  <si>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</si>
  <si>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</si>
  <si>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</si>
  <si>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</si>
  <si>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</si>
  <si>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</si>
  <si>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</si>
  <si>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</si>
  <si>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</si>
  <si>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</si>
  <si>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</si>
  <si>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</si>
  <si>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</si>
  <si>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</si>
  <si>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</si>
  <si>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</si>
  <si>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</si>
  <si>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</si>
  <si>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</si>
  <si>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</si>
  <si>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</si>
  <si>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</si>
  <si>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</si>
  <si>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</si>
  <si>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</si>
  <si>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</si>
  <si>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</si>
  <si>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</si>
  <si>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</si>
  <si>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</si>
  <si>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</si>
  <si>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</si>
  <si>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</si>
  <si>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</si>
  <si>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</si>
  <si>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</si>
  <si>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</si>
  <si>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</si>
  <si>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</si>
  <si>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</si>
  <si>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</si>
  <si>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</si>
  <si>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</si>
  <si>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</si>
  <si>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</si>
  <si>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</si>
  <si>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</si>
  <si>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</si>
  <si>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</si>
  <si>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</si>
  <si>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</si>
  <si>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</si>
  <si>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</si>
  <si>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</si>
  <si>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</si>
  <si>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</si>
  <si>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</si>
  <si>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</si>
  <si>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</si>
  <si>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</si>
  <si>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</si>
  <si>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</si>
  <si>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</si>
  <si>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</si>
  <si>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</si>
  <si>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</si>
  <si>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</si>
  <si>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</si>
  <si>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</si>
  <si>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</si>
  <si>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</si>
  <si>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</si>
  <si>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</si>
  <si>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</si>
  <si>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</si>
  <si>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</si>
  <si>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</si>
  <si>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</si>
  <si>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</si>
  <si>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</si>
  <si>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</si>
  <si>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</si>
  <si>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</si>
  <si>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</si>
  <si>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</si>
  <si>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</si>
  <si>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</si>
  <si>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</si>
  <si>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</si>
  <si>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</si>
  <si>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</si>
  <si>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</si>
  <si>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</si>
  <si>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</si>
  <si>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</si>
  <si>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</si>
  <si>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</si>
  <si>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</si>
  <si>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</si>
  <si>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</si>
  <si>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</si>
  <si>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</si>
  <si>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</si>
  <si>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</si>
  <si>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</si>
  <si>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</si>
  <si>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</si>
  <si>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</si>
  <si>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</si>
  <si>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</si>
  <si>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</si>
  <si>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</si>
  <si>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</si>
  <si>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</si>
  <si>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</si>
  <si>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</si>
  <si>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</si>
  <si>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</si>
  <si>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</si>
  <si>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</si>
  <si>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</si>
  <si>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</si>
  <si>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</si>
  <si>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</si>
  <si>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</si>
  <si>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</si>
  <si>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</si>
  <si>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</si>
  <si>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</si>
  <si>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</si>
  <si>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</si>
  <si>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</si>
  <si>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</si>
  <si>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</si>
  <si>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</si>
  <si>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</si>
  <si>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</si>
  <si>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</si>
  <si>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</si>
  <si>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</si>
  <si>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</si>
  <si>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</si>
  <si>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</si>
  <si>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</si>
  <si>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</si>
  <si>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</si>
  <si>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</si>
  <si>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</si>
  <si>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</si>
  <si>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</si>
  <si>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</si>
  <si>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</si>
  <si>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</si>
  <si>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</si>
  <si>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</si>
  <si>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</si>
  <si>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</si>
  <si>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</si>
  <si>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</si>
  <si>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</si>
  <si>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</si>
  <si>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</si>
  <si>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</si>
  <si>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</si>
  <si>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</si>
  <si>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</si>
  <si>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</si>
  <si>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</si>
  <si>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</si>
  <si>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</si>
  <si>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</si>
  <si>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</si>
  <si>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</si>
  <si>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</si>
  <si>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</si>
  <si>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</si>
  <si>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</si>
  <si>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</si>
  <si>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</si>
  <si>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</si>
  <si>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</si>
  <si>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</si>
  <si>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</si>
  <si>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</si>
  <si>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</si>
  <si>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</si>
  <si>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</si>
  <si>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</si>
  <si>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</si>
  <si>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</si>
  <si>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</si>
  <si>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</si>
  <si>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</si>
  <si>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</si>
  <si>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</si>
  <si>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</si>
  <si>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</si>
  <si>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</si>
  <si>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</si>
  <si>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</si>
  <si>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</si>
  <si>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</si>
  <si>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</si>
  <si>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</si>
  <si>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</si>
  <si>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</si>
  <si>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</si>
  <si>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</si>
  <si>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</si>
  <si>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</si>
  <si>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</si>
  <si>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</si>
  <si>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</si>
  <si>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</si>
  <si>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</si>
  <si>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</si>
  <si>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</si>
  <si>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</si>
  <si>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</si>
  <si>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</si>
  <si>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</si>
  <si>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</si>
  <si>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</si>
  <si>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</si>
  <si>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</si>
  <si>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</si>
  <si>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</si>
  <si>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</si>
  <si>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</si>
  <si>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</si>
  <si>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</si>
  <si>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</si>
  <si>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</si>
  <si>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</si>
  <si>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</si>
  <si>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</si>
  <si>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</si>
  <si>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</si>
  <si>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</si>
  <si>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</si>
  <si>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</si>
  <si>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</si>
  <si>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</si>
  <si>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</si>
  <si>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</si>
  <si>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</si>
  <si>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</si>
  <si>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</si>
  <si>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</si>
  <si>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</si>
  <si>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</si>
  <si>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</si>
  <si>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</si>
  <si>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</si>
  <si>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</si>
  <si>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</si>
  <si>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</si>
  <si>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</si>
  <si>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</si>
  <si>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</si>
  <si>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</si>
  <si>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</si>
  <si>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</si>
  <si>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</si>
  <si>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</si>
  <si>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</si>
  <si>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</si>
  <si>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</si>
  <si>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</si>
  <si>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</si>
  <si>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</si>
  <si>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</si>
  <si>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</si>
  <si>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</si>
  <si>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</si>
  <si>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</si>
  <si>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</si>
  <si>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</si>
  <si>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</si>
  <si>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</si>
  <si>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</si>
  <si>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</si>
  <si>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</si>
  <si>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</si>
  <si>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</si>
  <si>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</si>
  <si>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</si>
  <si>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</si>
  <si>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</si>
  <si>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</si>
  <si>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</si>
  <si>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</si>
  <si>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</si>
  <si>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</si>
  <si>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</si>
  <si>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</si>
  <si>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</si>
  <si>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</si>
  <si>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</si>
  <si>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</si>
  <si>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</si>
  <si>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</si>
  <si>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</si>
  <si>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</si>
  <si>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</si>
  <si>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</si>
  <si>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</si>
  <si>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</si>
  <si>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</si>
  <si>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</si>
  <si>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</si>
  <si>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</si>
  <si>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</si>
  <si>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</si>
  <si>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</si>
  <si>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</si>
  <si>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</si>
  <si>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</si>
  <si>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</si>
  <si>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</si>
  <si>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</si>
  <si>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</si>
  <si>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</si>
  <si>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</si>
  <si>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</si>
  <si>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</si>
  <si>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</si>
  <si>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</si>
  <si>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</si>
  <si>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</si>
  <si>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</si>
  <si>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</si>
  <si>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</si>
  <si>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</si>
  <si>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</si>
  <si>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</si>
  <si>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</si>
  <si>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</si>
  <si>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</si>
  <si>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</si>
  <si>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</si>
  <si>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</si>
  <si>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</si>
  <si>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</si>
  <si>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</si>
  <si>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</si>
  <si>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</si>
  <si>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</si>
  <si>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</si>
  <si>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</si>
  <si>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</si>
  <si>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</si>
  <si>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</si>
  <si>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</si>
  <si>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</si>
  <si>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</si>
  <si>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</si>
  <si>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</si>
  <si>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</si>
  <si>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</si>
  <si>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</si>
  <si>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</si>
  <si>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</si>
  <si>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</si>
  <si>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</si>
  <si>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</si>
  <si>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</si>
  <si>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</si>
  <si>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</si>
  <si>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</si>
  <si>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</si>
  <si>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</si>
  <si>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</si>
  <si>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</si>
  <si>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</si>
  <si>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</si>
  <si>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</si>
  <si>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</si>
  <si>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</si>
  <si>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</si>
  <si>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</si>
  <si>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</si>
  <si>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</si>
  <si>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</si>
  <si>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</si>
  <si>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</si>
  <si>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</si>
  <si>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</si>
  <si>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</si>
  <si>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</si>
  <si>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</si>
  <si>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</si>
  <si>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</si>
  <si>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</si>
  <si>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</si>
  <si>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</si>
  <si>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</si>
  <si>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</si>
  <si>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</si>
  <si>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</si>
  <si>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</si>
  <si>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</si>
  <si>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</si>
  <si>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</si>
  <si>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</si>
  <si>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</si>
  <si>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</si>
  <si>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</si>
  <si>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</si>
  <si>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</si>
  <si>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</si>
  <si>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</si>
  <si>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</si>
  <si>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</si>
  <si>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</si>
  <si>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</si>
  <si>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</si>
  <si>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</si>
  <si>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</si>
  <si>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</si>
  <si>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</si>
  <si>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</si>
  <si>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</si>
  <si>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</si>
  <si>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</si>
  <si>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</si>
  <si>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</si>
  <si>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</si>
  <si>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</si>
  <si>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</si>
  <si>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</si>
  <si>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</si>
  <si>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</si>
  <si>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</si>
  <si>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</si>
  <si>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</si>
  <si>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</si>
  <si>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</si>
  <si>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</si>
  <si>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</si>
  <si>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</si>
  <si>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</si>
  <si>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</si>
  <si>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</si>
  <si>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</si>
  <si>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</si>
  <si>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</si>
  <si>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</si>
  <si>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</si>
  <si>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</si>
  <si>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</si>
  <si>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</si>
  <si>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</si>
  <si>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</si>
  <si>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</si>
  <si>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</si>
  <si>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</si>
  <si>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</si>
  <si>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</si>
  <si>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</si>
  <si>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</si>
  <si>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</si>
  <si>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</si>
  <si>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</si>
  <si>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</si>
  <si>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</si>
  <si>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</si>
  <si>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</si>
  <si>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</si>
  <si>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</si>
  <si>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</si>
  <si>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</si>
  <si>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</si>
  <si>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</si>
  <si>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</si>
  <si>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</si>
  <si>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</si>
  <si>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</si>
  <si>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</si>
  <si>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</si>
  <si>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</si>
  <si>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</si>
  <si>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</si>
  <si>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</si>
  <si>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</si>
  <si>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</si>
  <si>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</si>
  <si>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</si>
  <si>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</si>
  <si>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</si>
  <si>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</si>
  <si>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</si>
  <si>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</si>
  <si>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</si>
  <si>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</si>
  <si>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</si>
  <si>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</si>
  <si>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</si>
  <si>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</si>
  <si>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</si>
  <si>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</si>
  <si>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</si>
  <si>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</si>
  <si>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</si>
  <si>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</si>
  <si>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</si>
  <si>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</si>
  <si>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</si>
  <si>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</si>
  <si>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</si>
  <si>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</si>
  <si>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</si>
  <si>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</si>
  <si>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</si>
  <si>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</si>
  <si>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</si>
  <si>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</si>
  <si>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</si>
  <si>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</si>
  <si>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</si>
  <si>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</si>
  <si>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</si>
  <si>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</si>
  <si>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</si>
  <si>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</si>
  <si>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</si>
  <si>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</si>
  <si>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</si>
  <si>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</si>
  <si>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</si>
  <si>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</si>
  <si>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</si>
  <si>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</si>
  <si>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</si>
  <si>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</si>
  <si>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</si>
  <si>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</si>
  <si>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</si>
  <si>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</si>
  <si>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</si>
  <si>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</si>
  <si>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</si>
  <si>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</si>
  <si>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</si>
  <si>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</si>
  <si>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</si>
  <si>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</si>
  <si>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</si>
  <si>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</si>
  <si>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</si>
  <si>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</si>
  <si>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</si>
  <si>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</si>
  <si>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</si>
  <si>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</si>
  <si>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</si>
  <si>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</si>
  <si>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</si>
  <si>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</si>
  <si>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</si>
  <si>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</si>
  <si>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</si>
  <si>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</si>
  <si>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</si>
  <si>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</si>
  <si>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</si>
  <si>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</si>
  <si>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</si>
  <si>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</si>
  <si>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</si>
  <si>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</si>
  <si>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</si>
  <si>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</si>
  <si>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</si>
  <si>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</si>
  <si>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</si>
  <si>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</si>
  <si>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</si>
  <si>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</si>
  <si>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</si>
  <si>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</si>
  <si>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</si>
  <si>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</si>
  <si>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</si>
  <si>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</si>
  <si>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</si>
  <si>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</si>
  <si>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</si>
  <si>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</si>
  <si>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</si>
  <si>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</si>
  <si>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</si>
  <si>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</si>
  <si>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</si>
  <si>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</si>
  <si>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</si>
  <si>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</si>
  <si>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</si>
  <si>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</si>
  <si>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</si>
  <si>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</si>
  <si>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</si>
  <si>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</si>
  <si>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</si>
  <si>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</si>
  <si>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</si>
  <si>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</si>
  <si>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</si>
  <si>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</si>
  <si>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</si>
  <si>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</si>
  <si>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</si>
  <si>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</si>
  <si>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</si>
  <si>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</si>
  <si>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</si>
  <si>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</si>
  <si>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</si>
  <si>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</si>
  <si>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</si>
  <si>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</si>
  <si>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</si>
  <si>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</si>
  <si>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</si>
  <si>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</si>
  <si>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</si>
  <si>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</si>
  <si>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</si>
  <si>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</si>
  <si>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</si>
  <si>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</si>
  <si>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</si>
  <si>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</si>
  <si>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</si>
  <si>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</si>
  <si>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</si>
  <si>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</si>
  <si>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</si>
  <si>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</si>
  <si>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</si>
  <si>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</si>
  <si>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</si>
  <si>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</si>
  <si>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</si>
  <si>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</si>
  <si>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</si>
  <si>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</si>
  <si>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</si>
  <si>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</si>
  <si>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</si>
  <si>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</si>
  <si>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</si>
  <si>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</si>
  <si>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</si>
  <si>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</si>
  <si>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</si>
  <si>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</si>
  <si>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</si>
  <si>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</si>
  <si>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</si>
  <si>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</si>
  <si>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</si>
  <si>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</si>
  <si>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</si>
  <si>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</si>
  <si>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</si>
  <si>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</si>
  <si>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</si>
  <si>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</si>
  <si>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</si>
  <si>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</si>
  <si>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</si>
  <si>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</si>
  <si>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</si>
  <si>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</si>
  <si>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</si>
  <si>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</si>
  <si>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</si>
  <si>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</si>
  <si>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</si>
  <si>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</si>
  <si>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</si>
  <si>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</si>
  <si>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</si>
  <si>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</si>
  <si>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</si>
  <si>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</si>
  <si>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</si>
  <si>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</si>
  <si>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</si>
  <si>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</si>
  <si>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</si>
  <si>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</si>
  <si>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</si>
  <si>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</si>
  <si>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</si>
  <si>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</si>
  <si>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</si>
  <si>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</si>
  <si>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</si>
  <si>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</si>
  <si>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</si>
  <si>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</si>
  <si>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</si>
  <si>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</si>
  <si>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</si>
  <si>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</si>
  <si>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</si>
  <si>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</si>
  <si>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</si>
  <si>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</si>
  <si>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</si>
  <si>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</si>
  <si>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</si>
  <si>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</si>
  <si>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</si>
  <si>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</si>
  <si>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</si>
  <si>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</si>
  <si>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</si>
  <si>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</si>
  <si>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</si>
  <si>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</si>
  <si>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</si>
  <si>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</si>
  <si>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</si>
  <si>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</si>
  <si>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</si>
  <si>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</si>
  <si>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</si>
  <si>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</si>
  <si>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</si>
  <si>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</si>
  <si>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</si>
  <si>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</si>
  <si>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</si>
  <si>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</si>
  <si>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</si>
  <si>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</si>
  <si>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</si>
  <si>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</si>
  <si>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</si>
  <si>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</si>
  <si>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</si>
  <si>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</si>
  <si>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</si>
  <si>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</si>
  <si>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</si>
  <si>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</si>
  <si>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</si>
  <si>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</si>
  <si>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</si>
  <si>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</si>
  <si>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</si>
  <si>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</si>
  <si>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</si>
  <si>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</si>
  <si>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</si>
  <si>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</si>
  <si>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</si>
  <si>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</si>
  <si>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</si>
  <si>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</si>
  <si>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</si>
  <si>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</si>
  <si>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</si>
  <si>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</si>
  <si>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</si>
  <si>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</si>
  <si>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</si>
  <si>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</si>
  <si>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</si>
  <si>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</si>
  <si>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</si>
  <si>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</si>
  <si>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</si>
  <si>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</si>
  <si>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</si>
  <si>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</si>
  <si>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</si>
  <si>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</si>
  <si>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</si>
  <si>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</si>
  <si>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</si>
  <si>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</si>
  <si>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</si>
  <si>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</si>
  <si>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</si>
  <si>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</si>
  <si>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</si>
  <si>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</si>
  <si>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</si>
  <si>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</si>
  <si>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</si>
  <si>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</si>
  <si>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</si>
  <si>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</si>
  <si>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</si>
  <si>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</si>
  <si>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</si>
  <si>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</si>
  <si>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</si>
  <si>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</si>
  <si>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</si>
  <si>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</si>
  <si>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</si>
  <si>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</si>
  <si>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</si>
  <si>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</si>
  <si>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</si>
  <si>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</si>
  <si>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</si>
  <si>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</si>
  <si>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</si>
  <si>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</si>
  <si>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</si>
  <si>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</si>
  <si>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</si>
  <si>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</si>
  <si>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</si>
  <si>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</si>
  <si>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</si>
  <si>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</si>
  <si>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</si>
  <si>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</si>
  <si>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</si>
  <si>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</si>
  <si>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</si>
  <si>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</si>
  <si>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</si>
  <si>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</si>
  <si>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</si>
  <si>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</si>
  <si>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</si>
  <si>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</si>
  <si>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</si>
  <si>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</si>
  <si>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</si>
  <si>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</si>
  <si>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</si>
  <si>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</si>
  <si>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</si>
  <si>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</si>
  <si>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</si>
  <si>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</si>
  <si>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</si>
  <si>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</si>
  <si>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</si>
  <si>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</si>
  <si>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</si>
  <si>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</si>
  <si>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</si>
  <si>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</si>
  <si>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</si>
  <si>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</si>
  <si>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</si>
  <si>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</si>
  <si>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</si>
  <si>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</si>
  <si>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</si>
  <si>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</si>
  <si>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</si>
  <si>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</si>
  <si>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</si>
  <si>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</si>
  <si>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</si>
  <si>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</si>
  <si>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</si>
  <si>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</si>
  <si>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</si>
  <si>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</si>
  <si>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</si>
  <si>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</si>
  <si>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</si>
  <si>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</si>
  <si>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</si>
  <si>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</si>
  <si>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</si>
  <si>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</si>
  <si>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</si>
  <si>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</si>
  <si>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</si>
  <si>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</si>
  <si>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</si>
  <si>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</si>
  <si>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</si>
  <si>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</si>
  <si>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</si>
  <si>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</si>
  <si>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</si>
  <si>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</si>
  <si>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</si>
  <si>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</si>
  <si>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</si>
  <si>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</si>
  <si>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</si>
  <si>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</si>
  <si>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</si>
  <si>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</si>
  <si>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</si>
  <si>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</si>
  <si>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</si>
  <si>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</si>
  <si>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</si>
  <si>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</si>
  <si>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</si>
  <si>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</si>
  <si>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</si>
  <si>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</si>
  <si>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</si>
  <si>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</si>
  <si>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</si>
  <si>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</si>
  <si>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</si>
  <si>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</si>
  <si>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</si>
  <si>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</si>
  <si>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</si>
  <si>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</si>
  <si>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</si>
  <si>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</si>
  <si>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</si>
  <si>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</si>
  <si>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</si>
  <si>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</si>
  <si>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</si>
  <si>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</si>
  <si>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</si>
  <si>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</si>
  <si>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</si>
  <si>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</si>
  <si>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</si>
  <si>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</si>
  <si>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</si>
  <si>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</si>
  <si>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</si>
  <si>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</si>
  <si>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</si>
  <si>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</si>
  <si>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</si>
  <si>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</si>
  <si>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</si>
  <si>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</si>
  <si>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</si>
  <si>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</si>
  <si>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</si>
  <si>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</si>
  <si>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</si>
  <si>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</si>
  <si>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</si>
  <si>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</si>
  <si>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</si>
  <si>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</si>
  <si>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</si>
  <si>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</si>
  <si>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</si>
  <si>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</si>
  <si>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</si>
  <si>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</si>
  <si>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</si>
  <si>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</si>
  <si>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</si>
  <si>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</si>
  <si>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</si>
  <si>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</si>
  <si>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</si>
  <si>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</si>
  <si>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</si>
  <si>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</si>
  <si>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</si>
  <si>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</si>
  <si>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</si>
  <si>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</si>
  <si>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</si>
  <si>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</si>
  <si>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</si>
  <si>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</si>
  <si>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</si>
  <si>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</si>
  <si>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</si>
  <si>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</si>
  <si>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</si>
  <si>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</si>
  <si>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</si>
  <si>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</si>
  <si>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</si>
  <si>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</si>
  <si>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</si>
  <si>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</si>
  <si>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</si>
  <si>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</si>
  <si>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</si>
  <si>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</si>
  <si>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</si>
  <si>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</si>
  <si>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</si>
  <si>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</si>
  <si>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</si>
  <si>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</si>
  <si>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</si>
  <si>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</si>
  <si>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</si>
  <si>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</si>
  <si>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</si>
  <si>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</si>
  <si>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</si>
  <si>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</si>
  <si>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</si>
  <si>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</si>
  <si>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</si>
  <si>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</si>
  <si>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</si>
  <si>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</si>
  <si>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</si>
  <si>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</si>
  <si>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</si>
  <si>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</si>
  <si>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</si>
  <si>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</si>
  <si>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</si>
  <si>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</si>
  <si>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</si>
  <si>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</si>
  <si>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</si>
  <si>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</si>
  <si>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</si>
  <si>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</si>
  <si>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</si>
  <si>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</si>
  <si>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</si>
  <si>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</si>
  <si>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</si>
  <si>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</si>
  <si>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</si>
  <si>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</si>
  <si>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</si>
  <si>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</si>
  <si>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</si>
  <si>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</si>
  <si>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</si>
  <si>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</si>
  <si>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</si>
  <si>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</si>
  <si>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</si>
  <si>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</si>
  <si>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</si>
  <si>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</si>
  <si>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</si>
  <si>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</si>
  <si>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</si>
  <si>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</si>
  <si>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</si>
  <si>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</si>
  <si>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</si>
  <si>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</si>
  <si>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</si>
  <si>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</si>
  <si>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</si>
  <si>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</si>
  <si>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</si>
  <si>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</si>
  <si>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</si>
  <si>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</si>
  <si>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</si>
  <si>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</si>
  <si>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</si>
  <si>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</si>
  <si>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</si>
  <si>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</si>
  <si>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</si>
  <si>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</si>
  <si>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</si>
  <si>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</si>
  <si>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</si>
  <si>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</si>
  <si>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</si>
  <si>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</si>
  <si>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</si>
  <si>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</si>
  <si>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</si>
  <si>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</si>
  <si>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</si>
  <si>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</si>
  <si>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</si>
  <si>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</si>
  <si>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</si>
  <si>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</si>
  <si>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</si>
  <si>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</si>
  <si>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</si>
  <si>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</si>
  <si>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</si>
  <si>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</si>
  <si>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</si>
  <si>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</si>
  <si>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</si>
  <si>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</si>
  <si>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</si>
  <si>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</si>
  <si>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</si>
  <si>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</si>
  <si>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</si>
  <si>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</si>
  <si>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</si>
  <si>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</si>
  <si>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</si>
  <si>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</si>
  <si>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</si>
  <si>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</si>
  <si>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</si>
  <si>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</si>
  <si>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</si>
  <si>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</si>
  <si>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</si>
  <si>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</si>
  <si>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</si>
  <si>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</si>
  <si>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</si>
  <si>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</si>
  <si>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</si>
  <si>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</si>
  <si>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</si>
  <si>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</si>
  <si>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</si>
  <si>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</si>
  <si>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</si>
  <si>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</si>
  <si>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</si>
  <si>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</si>
  <si>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</si>
  <si>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</si>
  <si>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</si>
  <si>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</si>
  <si>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</si>
  <si>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</si>
  <si>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</si>
  <si>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</si>
  <si>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</si>
  <si>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</si>
  <si>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</si>
  <si>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</si>
  <si>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</si>
  <si>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</si>
  <si>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</si>
  <si>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</si>
  <si>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</si>
  <si>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</si>
  <si>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</si>
  <si>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</si>
  <si>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</si>
  <si>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</si>
  <si>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</si>
  <si>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</si>
  <si>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</si>
  <si>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</si>
  <si>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</si>
  <si>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</si>
  <si>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</si>
  <si>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</si>
  <si>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</si>
  <si>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</si>
  <si>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</si>
  <si>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</si>
  <si>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</si>
  <si>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</si>
  <si>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</si>
  <si>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</si>
  <si>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</si>
  <si>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</si>
  <si>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</si>
  <si>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</si>
  <si>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</si>
  <si>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</si>
  <si>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</si>
  <si>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</si>
  <si>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</si>
  <si>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</si>
  <si>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</si>
  <si>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</si>
  <si>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</si>
  <si>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</si>
  <si>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</si>
  <si>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</si>
  <si>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</si>
  <si>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</si>
  <si>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</si>
  <si>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</si>
  <si>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</si>
  <si>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</si>
  <si>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</si>
  <si>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</si>
  <si>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</si>
  <si>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</si>
  <si>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</si>
  <si>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</si>
  <si>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</si>
  <si>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</si>
  <si>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</si>
  <si>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</si>
  <si>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</si>
  <si>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</si>
  <si>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</si>
  <si>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</si>
  <si>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</si>
  <si>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</si>
  <si>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</si>
  <si>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</si>
  <si>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</si>
  <si>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</si>
  <si>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</si>
  <si>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</si>
  <si>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</si>
  <si>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</si>
  <si>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</si>
  <si>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</si>
  <si>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</si>
  <si>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</si>
  <si>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</si>
  <si>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</si>
  <si>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</si>
  <si>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</si>
  <si>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</si>
  <si>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</si>
  <si>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</si>
  <si>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</si>
  <si>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</si>
  <si>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</si>
  <si>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</si>
  <si>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</si>
  <si>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</si>
  <si>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</si>
  <si>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</si>
  <si>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</si>
  <si>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</si>
  <si>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</si>
  <si>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</si>
  <si>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</si>
  <si>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</si>
  <si>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</si>
  <si>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</si>
  <si>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</si>
  <si>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</si>
  <si>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</si>
  <si>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</si>
  <si>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</si>
  <si>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</si>
  <si>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</si>
  <si>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</si>
  <si>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</si>
  <si>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</si>
  <si>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</si>
  <si>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</si>
  <si>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</si>
  <si>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</si>
  <si>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</si>
  <si>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</si>
  <si>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</si>
  <si>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</si>
  <si>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</si>
  <si>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</si>
  <si>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</si>
  <si>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</si>
  <si>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</si>
  <si>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</si>
  <si>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</si>
  <si>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</si>
  <si>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</si>
  <si>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</si>
  <si>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</si>
  <si>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</si>
  <si>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</si>
  <si>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</si>
  <si>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</si>
  <si>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</si>
  <si>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</si>
  <si>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</si>
  <si>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</si>
  <si>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</si>
  <si>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</si>
  <si>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</si>
  <si>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</si>
  <si>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</si>
  <si>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</si>
  <si>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</si>
  <si>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</si>
  <si>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</si>
  <si>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</si>
  <si>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</si>
  <si>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</si>
  <si>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</si>
  <si>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</si>
  <si>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</si>
  <si>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</si>
  <si>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</si>
  <si>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</si>
  <si>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</si>
  <si>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</si>
  <si>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</si>
  <si>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</si>
  <si>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</si>
  <si>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</si>
  <si>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</si>
  <si>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</si>
  <si>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</si>
  <si>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</si>
  <si>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</si>
  <si>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</si>
  <si>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</si>
  <si>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</si>
  <si>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</si>
  <si>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</si>
  <si>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</si>
  <si>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</si>
  <si>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</si>
  <si>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</si>
  <si>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</si>
  <si>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</si>
  <si>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</si>
  <si>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</si>
  <si>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</si>
  <si>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</si>
  <si>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</si>
  <si>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</si>
  <si>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</si>
  <si>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</si>
  <si>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</si>
  <si>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</si>
  <si>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</si>
  <si>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</si>
  <si>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</si>
  <si>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</si>
  <si>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</si>
  <si>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</si>
  <si>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</si>
  <si>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</si>
  <si>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</si>
  <si>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</si>
  <si>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</si>
  <si>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</si>
  <si>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</si>
  <si>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</si>
  <si>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</si>
  <si>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</si>
  <si>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</si>
  <si>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</si>
  <si>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</si>
  <si>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</si>
  <si>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</si>
  <si>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</si>
  <si>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</si>
  <si>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</si>
  <si>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</si>
  <si>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</si>
  <si>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</si>
  <si>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</si>
  <si>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</si>
  <si>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</si>
  <si>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</si>
  <si>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</si>
  <si>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</si>
  <si>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</si>
  <si>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</si>
  <si>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</si>
  <si>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</si>
  <si>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</si>
  <si>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</si>
  <si>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</si>
  <si>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</si>
  <si>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</si>
  <si>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</si>
  <si>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</si>
  <si>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</si>
  <si>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</si>
  <si>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</si>
  <si>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</si>
  <si>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</si>
  <si>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</si>
  <si>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</si>
  <si>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</si>
  <si>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</si>
  <si>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</si>
  <si>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</si>
  <si>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</si>
  <si>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</si>
  <si>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</si>
  <si>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</si>
  <si>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</si>
  <si>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</si>
  <si>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</si>
  <si>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</si>
  <si>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</si>
  <si>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</si>
  <si>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</si>
  <si>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</si>
  <si>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</si>
  <si>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</si>
  <si>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</si>
  <si>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</si>
  <si>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</si>
  <si>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</si>
  <si>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</si>
  <si>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</si>
  <si>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</si>
  <si>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</si>
  <si>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</si>
  <si>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</si>
  <si>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</si>
  <si>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</si>
  <si>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</si>
  <si>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</si>
  <si>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</si>
  <si>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</si>
  <si>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</si>
  <si>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</si>
  <si>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</si>
  <si>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</si>
  <si>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</si>
  <si>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</si>
  <si>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</si>
  <si>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</si>
  <si>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</si>
  <si>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</si>
  <si>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</si>
  <si>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</si>
  <si>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</si>
  <si>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</si>
  <si>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</si>
  <si>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</si>
  <si>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</si>
  <si>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</si>
  <si>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</si>
  <si>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</si>
  <si>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</si>
  <si>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</si>
  <si>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</si>
  <si>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</si>
  <si>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</si>
  <si>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</si>
  <si>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</si>
  <si>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</si>
  <si>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</si>
  <si>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</si>
  <si>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</si>
  <si>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</si>
  <si>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</si>
  <si>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</si>
  <si>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</si>
  <si>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</si>
  <si>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</si>
  <si>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</si>
  <si>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</si>
  <si>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</si>
  <si>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</si>
  <si>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</si>
  <si>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</si>
  <si>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</si>
  <si>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</si>
  <si>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</si>
  <si>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</si>
  <si>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</si>
  <si>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</si>
  <si>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</si>
  <si>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</si>
  <si>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</si>
  <si>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</si>
  <si>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</si>
  <si>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</si>
  <si>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</si>
  <si>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</si>
  <si>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</si>
  <si>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</si>
  <si>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</si>
  <si>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</si>
  <si>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</si>
  <si>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</si>
  <si>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</si>
  <si>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</si>
  <si>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</si>
  <si>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</si>
  <si>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</si>
  <si>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</si>
  <si>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</si>
  <si>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</si>
  <si>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</si>
  <si>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</si>
  <si>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</si>
  <si>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</si>
  <si>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</si>
  <si>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</si>
  <si>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</si>
  <si>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</si>
  <si>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</si>
  <si>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</si>
  <si>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</si>
  <si>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</si>
  <si>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</si>
  <si>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</si>
  <si>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</si>
  <si>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</si>
  <si>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</si>
  <si>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</si>
  <si>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</si>
  <si>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</si>
  <si>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</si>
  <si>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</si>
  <si>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</si>
  <si>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</si>
  <si>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</si>
  <si>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</si>
  <si>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</si>
  <si>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</si>
  <si>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</si>
  <si>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</si>
  <si>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</si>
  <si>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</si>
  <si>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</si>
  <si>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</si>
  <si>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</si>
  <si>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</si>
  <si>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</si>
  <si>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</si>
  <si>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</si>
  <si>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</si>
  <si>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</si>
  <si>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</si>
  <si>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</si>
  <si>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</si>
  <si>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</si>
  <si>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</si>
  <si>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</si>
  <si>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</si>
  <si>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</si>
  <si>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</si>
  <si>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</si>
  <si>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</si>
  <si>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</si>
  <si>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</si>
  <si>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</si>
  <si>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</si>
  <si>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</si>
  <si>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</si>
  <si>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</si>
  <si>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</si>
  <si>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</si>
  <si>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</si>
  <si>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</si>
  <si>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</si>
  <si>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</si>
  <si>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</si>
  <si>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</si>
  <si>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</si>
  <si>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</si>
  <si>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</si>
  <si>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</si>
  <si>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</si>
  <si>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</si>
  <si>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</si>
  <si>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</si>
  <si>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</si>
  <si>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</si>
  <si>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</si>
  <si>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</si>
  <si>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</si>
  <si>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</si>
  <si>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</si>
  <si>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</si>
  <si>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</si>
  <si>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</si>
  <si>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</si>
  <si>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</si>
  <si>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</si>
  <si>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</si>
  <si>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</si>
  <si>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</si>
  <si>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</si>
  <si>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</si>
  <si>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</si>
  <si>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</si>
  <si>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</si>
  <si>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</si>
  <si>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</si>
  <si>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</si>
  <si>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</si>
  <si>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</si>
  <si>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</si>
  <si>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</si>
  <si>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</si>
  <si>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</si>
  <si>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</si>
  <si>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</si>
  <si>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</si>
  <si>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</si>
  <si>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</si>
  <si>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</si>
  <si>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</si>
  <si>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</si>
  <si>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</si>
  <si>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</si>
  <si>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</si>
  <si>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</si>
  <si>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</si>
  <si>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</si>
  <si>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</si>
  <si>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</si>
  <si>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</si>
  <si>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</si>
  <si>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</si>
  <si>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</si>
  <si>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</si>
  <si>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</si>
  <si>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</si>
  <si>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</si>
  <si>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</si>
  <si>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</si>
  <si>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</si>
  <si>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</si>
  <si>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</si>
  <si>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</si>
  <si>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</si>
  <si>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</si>
  <si>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</si>
  <si>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</si>
  <si>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</si>
  <si>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</si>
  <si>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</si>
  <si>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</si>
  <si>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</si>
  <si>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</si>
  <si>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</si>
  <si>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</si>
  <si>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</si>
  <si>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</si>
  <si>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</si>
  <si>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</si>
  <si>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</si>
  <si>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</si>
  <si>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</si>
  <si>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</si>
  <si>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</si>
  <si>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</si>
  <si>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</si>
  <si>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</si>
  <si>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</si>
  <si>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</si>
  <si>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</si>
  <si>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</si>
  <si>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</si>
  <si>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</si>
  <si>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</si>
  <si>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</si>
  <si>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</si>
  <si>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</si>
  <si>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</si>
  <si>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</si>
  <si>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</si>
  <si>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</si>
  <si>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</si>
  <si>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</si>
  <si>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</si>
  <si>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</si>
  <si>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</si>
  <si>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</si>
  <si>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</si>
  <si>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</si>
  <si>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</si>
  <si>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</si>
  <si>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</si>
  <si>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</si>
  <si>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</si>
  <si>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</si>
  <si>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</si>
  <si>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</si>
  <si>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</si>
  <si>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</si>
  <si>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</si>
  <si>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</si>
  <si>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</si>
  <si>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</si>
  <si>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</si>
  <si>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</si>
  <si>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</si>
  <si>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</si>
  <si>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</si>
  <si>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</si>
  <si>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</si>
  <si>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</si>
  <si>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</si>
  <si>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</si>
  <si>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</si>
  <si>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</si>
  <si>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</si>
  <si>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</si>
  <si>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</si>
  <si>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</si>
  <si>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</si>
  <si>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</si>
  <si>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</si>
  <si>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</si>
  <si>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</si>
  <si>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</si>
  <si>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</si>
  <si>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</si>
  <si>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</si>
  <si>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</si>
  <si>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</si>
  <si>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</si>
  <si>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</si>
  <si>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</si>
  <si>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</si>
  <si>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</si>
  <si>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</si>
  <si>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</si>
  <si>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</si>
  <si>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</si>
  <si>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</si>
  <si>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</si>
  <si>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</si>
  <si>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</si>
  <si>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</si>
  <si>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</si>
  <si>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</si>
  <si>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</si>
  <si>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</si>
  <si>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</si>
  <si>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</si>
  <si>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</si>
  <si>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</si>
  <si>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</si>
  <si>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</si>
  <si>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</si>
  <si>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</si>
  <si>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</si>
  <si>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</si>
  <si>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</si>
  <si>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</si>
  <si>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</si>
  <si>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</si>
  <si>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</si>
  <si>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</si>
  <si>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</si>
  <si>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</si>
  <si>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</si>
  <si>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</si>
  <si>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</si>
  <si>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</si>
  <si>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</si>
  <si>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</si>
  <si>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</si>
  <si>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</si>
  <si>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</si>
  <si>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</si>
  <si>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</si>
  <si>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</si>
  <si>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</si>
  <si>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</si>
  <si>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</si>
  <si>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</si>
  <si>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</si>
  <si>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</si>
  <si>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</si>
  <si>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</si>
  <si>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</si>
  <si>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</si>
  <si>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</si>
  <si>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</si>
  <si>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</si>
  <si>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</si>
  <si>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</si>
  <si>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</si>
  <si>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</si>
  <si>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</si>
  <si>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</si>
  <si>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</si>
  <si>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</si>
  <si>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</si>
  <si>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</si>
  <si>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</si>
  <si>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</si>
  <si>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</si>
  <si>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</si>
  <si>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</si>
  <si>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</si>
  <si>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</si>
  <si>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</si>
  <si>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</si>
  <si>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</si>
  <si>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</si>
  <si>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</si>
  <si>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</si>
  <si>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</si>
  <si>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</si>
  <si>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</si>
  <si>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</si>
  <si>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</si>
  <si>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</si>
  <si>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</si>
  <si>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</si>
  <si>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</si>
  <si>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</si>
  <si>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</si>
  <si>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</si>
  <si>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</si>
  <si>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</si>
  <si>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</si>
  <si>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</si>
  <si>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</si>
  <si>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</si>
  <si>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</si>
  <si>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</si>
  <si>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</si>
  <si>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</si>
  <si>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</si>
  <si>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</si>
  <si>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</si>
  <si>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</si>
  <si>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</si>
  <si>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</si>
  <si>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</si>
  <si>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</si>
  <si>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</si>
  <si>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</si>
  <si>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</si>
  <si>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</si>
  <si>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</si>
  <si>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</si>
  <si>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</si>
  <si>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</si>
  <si>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</si>
  <si>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</si>
  <si>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</si>
  <si>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</si>
  <si>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</si>
  <si>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</si>
  <si>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</si>
  <si>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</si>
  <si>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</si>
  <si>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</si>
  <si>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</si>
  <si>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</si>
  <si>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</si>
  <si>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</si>
  <si>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</si>
  <si>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</si>
  <si>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</si>
  <si>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</si>
  <si>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</si>
  <si>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</si>
  <si>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</si>
  <si>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</si>
  <si>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</si>
  <si>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</si>
  <si>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</si>
  <si>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</si>
  <si>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</si>
  <si>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</si>
  <si>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</si>
  <si>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</si>
  <si>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</si>
  <si>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</si>
  <si>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</si>
  <si>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</si>
  <si>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</si>
  <si>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</si>
  <si>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</si>
  <si>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</si>
  <si>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</si>
  <si>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</si>
  <si>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</si>
  <si>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</si>
  <si>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</si>
  <si>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</si>
  <si>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</si>
  <si>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</si>
  <si>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</si>
  <si>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</si>
  <si>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</si>
  <si>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</si>
  <si>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</si>
  <si>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</si>
  <si>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</si>
  <si>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</si>
  <si>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</si>
  <si>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</si>
  <si>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</si>
  <si>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</si>
  <si>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</si>
  <si>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</si>
  <si>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</si>
  <si>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</si>
  <si>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</si>
  <si>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</si>
  <si>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</si>
  <si>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</si>
  <si>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</si>
  <si>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</si>
  <si>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</si>
  <si>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</si>
  <si>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</si>
  <si>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</si>
  <si>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</si>
  <si>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</si>
  <si>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</si>
  <si>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</si>
  <si>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</si>
  <si>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</si>
  <si>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</si>
  <si>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</si>
  <si>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</si>
  <si>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</si>
  <si>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</si>
  <si>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</si>
  <si>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</si>
  <si>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</si>
  <si>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</si>
  <si>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</si>
  <si>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</si>
  <si>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</si>
  <si>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</si>
  <si>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</si>
  <si>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</si>
  <si>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</si>
  <si>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</si>
  <si>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</si>
  <si>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</si>
  <si>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</si>
  <si>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</si>
  <si>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</si>
  <si>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</si>
  <si>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</si>
  <si>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</si>
  <si>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</si>
  <si>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</si>
  <si>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</si>
  <si>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</si>
  <si>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</si>
  <si>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</si>
  <si>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</si>
  <si>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</si>
  <si>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</si>
  <si>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</si>
  <si>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</si>
  <si>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</si>
  <si>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</si>
  <si>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</si>
  <si>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</si>
  <si>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</si>
  <si>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</si>
  <si>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</si>
  <si>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</si>
  <si>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</si>
  <si>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</si>
  <si>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</si>
  <si>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</si>
  <si>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</si>
  <si>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</si>
  <si>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</si>
  <si>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</si>
  <si>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</si>
  <si>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</si>
  <si>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</si>
  <si>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</si>
  <si>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</si>
  <si>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</si>
  <si>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</si>
  <si>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</si>
  <si>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</si>
  <si>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</si>
  <si>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</si>
  <si>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</si>
  <si>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</si>
  <si>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</si>
  <si>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</si>
  <si>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</si>
  <si>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</si>
  <si>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</si>
  <si>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</si>
  <si>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</si>
  <si>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</si>
  <si>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</si>
  <si>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</si>
  <si>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</si>
  <si>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</si>
  <si>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</si>
  <si>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</si>
  <si>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</si>
  <si>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</si>
  <si>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</si>
  <si>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</si>
  <si>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</si>
  <si>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</si>
  <si>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</si>
  <si>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</si>
  <si>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</si>
  <si>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</si>
  <si>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</si>
  <si>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</si>
  <si>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</si>
  <si>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</si>
  <si>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</si>
  <si>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</si>
  <si>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</si>
  <si>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</si>
  <si>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</si>
  <si>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</si>
  <si>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</si>
  <si>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</si>
  <si>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</si>
  <si>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</si>
  <si>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</si>
  <si>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</si>
  <si>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</si>
  <si>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</si>
  <si>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</si>
  <si>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</si>
  <si>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</si>
  <si>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</si>
  <si>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</si>
  <si>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</si>
  <si>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</si>
  <si>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</si>
  <si>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</si>
  <si>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</si>
  <si>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</si>
  <si>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</si>
  <si>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</si>
  <si>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</si>
  <si>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</si>
  <si>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</si>
  <si>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</si>
  <si>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</si>
  <si>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</si>
  <si>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</si>
  <si>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</si>
  <si>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</si>
  <si>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</si>
  <si>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</si>
  <si>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</si>
  <si>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</si>
  <si>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</si>
  <si>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</si>
  <si>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</si>
  <si>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</si>
  <si>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</si>
  <si>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</si>
  <si>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</si>
  <si>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</si>
  <si>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</si>
  <si>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</si>
  <si>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</si>
  <si>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</si>
  <si>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</si>
  <si>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</si>
  <si>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</si>
  <si>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</si>
  <si>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</si>
  <si>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</si>
  <si>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</si>
  <si>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</si>
  <si>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</si>
  <si>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</si>
  <si>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</si>
  <si>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</si>
  <si>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</si>
  <si>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</si>
  <si>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</si>
  <si>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</si>
  <si>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</si>
  <si>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</si>
  <si>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</si>
  <si>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</si>
  <si>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</si>
  <si>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</si>
  <si>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</si>
  <si>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</si>
  <si>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</si>
  <si>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</si>
  <si>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</si>
  <si>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</si>
  <si>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</si>
  <si>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</si>
  <si>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</si>
  <si>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</si>
  <si>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</si>
  <si>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</si>
  <si>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</si>
  <si>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</si>
  <si>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</si>
  <si>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</si>
  <si>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</si>
  <si>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</si>
  <si>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</si>
  <si>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</si>
  <si>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</si>
  <si>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</si>
  <si>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</si>
  <si>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</si>
  <si>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</si>
  <si>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</si>
  <si>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</si>
  <si>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</si>
  <si>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</si>
  <si>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</si>
  <si>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</si>
  <si>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</si>
  <si>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</si>
  <si>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</si>
  <si>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</si>
  <si>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</si>
  <si>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</si>
  <si>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</si>
  <si>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</si>
  <si>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</si>
  <si>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</si>
  <si>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</si>
  <si>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</si>
  <si>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</si>
  <si>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</si>
  <si>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</si>
  <si>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</si>
  <si>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</si>
  <si>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</si>
  <si>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</si>
  <si>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</si>
  <si>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</si>
  <si>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</si>
  <si>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</si>
  <si>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</si>
  <si>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</si>
  <si>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</si>
  <si>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</si>
  <si>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</si>
  <si>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</si>
  <si>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</si>
  <si>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</si>
  <si>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</si>
  <si>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</si>
  <si>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</si>
  <si>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</si>
  <si>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</si>
  <si>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</si>
  <si>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</si>
  <si>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</si>
  <si>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</si>
  <si>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</si>
  <si>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</si>
  <si>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</si>
  <si>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</si>
  <si>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</si>
  <si>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</si>
  <si>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</si>
  <si>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</si>
  <si>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</si>
  <si>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</si>
  <si>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</si>
  <si>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</si>
  <si>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</si>
  <si>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</si>
  <si>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</si>
  <si>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</si>
  <si>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</si>
  <si>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</si>
  <si>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</si>
  <si>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</si>
  <si>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</si>
  <si>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</si>
  <si>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</si>
  <si>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</si>
  <si>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</si>
  <si>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</si>
  <si>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</si>
  <si>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</si>
  <si>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</si>
  <si>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</si>
  <si>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</si>
  <si>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</si>
  <si>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</si>
  <si>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</si>
  <si>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</si>
  <si>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</si>
  <si>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</si>
  <si>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</si>
  <si>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</si>
  <si>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</si>
  <si>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</si>
  <si>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</si>
  <si>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</si>
  <si>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</si>
  <si>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</si>
  <si>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</si>
  <si>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</si>
  <si>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</si>
  <si>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</si>
  <si>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</si>
  <si>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</si>
  <si>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</si>
  <si>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</si>
  <si>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</si>
  <si>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</si>
  <si>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</si>
  <si>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</si>
  <si>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</si>
  <si>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</si>
  <si>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</si>
  <si>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</si>
  <si>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</si>
  <si>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</si>
  <si>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</si>
  <si>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</si>
  <si>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</si>
  <si>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</si>
  <si>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</si>
  <si>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</si>
  <si>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</si>
  <si>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</si>
  <si>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</si>
  <si>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</si>
  <si>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</si>
  <si>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</si>
  <si>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</si>
  <si>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</si>
  <si>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</si>
  <si>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</si>
  <si>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</si>
  <si>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</si>
  <si>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</si>
  <si>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</si>
  <si>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</si>
  <si>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</si>
  <si>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</si>
  <si>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</si>
  <si>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</si>
  <si>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</si>
  <si>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</si>
  <si>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</si>
  <si>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</si>
  <si>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</si>
  <si>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</si>
  <si>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</si>
  <si>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</si>
  <si>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</si>
  <si>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</si>
  <si>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</si>
  <si>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</si>
  <si>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</si>
  <si>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</si>
  <si>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</si>
  <si>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</si>
  <si>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</si>
  <si>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</si>
  <si>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</si>
  <si>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</si>
  <si>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</si>
  <si>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</si>
  <si>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</si>
  <si>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</si>
  <si>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</si>
  <si>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</si>
  <si>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</si>
  <si>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</si>
  <si>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</si>
  <si>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</si>
  <si>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</si>
  <si>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</si>
  <si>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</si>
  <si>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</si>
  <si>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</si>
  <si>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</si>
  <si>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</si>
  <si>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</si>
  <si>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</si>
  <si>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</si>
  <si>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</si>
  <si>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</si>
  <si>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</si>
  <si>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</si>
  <si>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</si>
  <si>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</si>
  <si>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</si>
  <si>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</si>
  <si>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</si>
  <si>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</si>
  <si>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</si>
  <si>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</si>
  <si>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</si>
  <si>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</si>
  <si>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</si>
  <si>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</si>
  <si>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</si>
  <si>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</si>
  <si>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</si>
  <si>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</si>
  <si>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</si>
  <si>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</si>
  <si>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</si>
  <si>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</si>
  <si>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</si>
  <si>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</si>
  <si>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</si>
  <si>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</si>
  <si>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</si>
  <si>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</si>
  <si>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</si>
  <si>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</si>
  <si>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</si>
  <si>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</si>
  <si>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</si>
  <si>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</si>
  <si>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</si>
  <si>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</si>
  <si>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</si>
  <si>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</si>
  <si>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</si>
  <si>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</si>
  <si>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</si>
  <si>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</si>
  <si>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</si>
  <si>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</si>
  <si>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</si>
  <si>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</si>
  <si>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</si>
  <si>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</si>
  <si>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</si>
  <si>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</si>
  <si>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</si>
  <si>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</si>
  <si>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</si>
  <si>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</si>
  <si>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</si>
  <si>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</si>
  <si>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</si>
  <si>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</si>
  <si>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</si>
  <si>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</si>
  <si>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</si>
  <si>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</si>
  <si>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</si>
  <si>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</si>
  <si>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</si>
  <si>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</si>
  <si>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</si>
  <si>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</si>
  <si>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</si>
  <si>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</si>
  <si>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</si>
  <si>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</si>
  <si>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</si>
  <si>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</si>
  <si>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</si>
  <si>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</si>
  <si>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</si>
  <si>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</si>
  <si>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</si>
  <si>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</si>
  <si>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</si>
  <si>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</si>
  <si>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</si>
  <si>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</si>
  <si>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</si>
  <si>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</si>
  <si>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</si>
  <si>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</si>
  <si>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</si>
  <si>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</si>
  <si>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</si>
  <si>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</si>
  <si>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</si>
  <si>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</si>
  <si>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</si>
  <si>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</si>
  <si>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</si>
  <si>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</si>
  <si>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</si>
  <si>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</si>
  <si>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</si>
  <si>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</si>
  <si>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</si>
  <si>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</si>
  <si>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</si>
  <si>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</si>
  <si>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</si>
  <si>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</si>
  <si>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</si>
  <si>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</si>
  <si>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</si>
  <si>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</si>
  <si>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</si>
  <si>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</si>
  <si>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</si>
  <si>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</si>
  <si>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</si>
  <si>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</si>
  <si>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</si>
  <si>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</si>
  <si>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</si>
  <si>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</si>
  <si>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</si>
  <si>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</si>
  <si>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</si>
  <si>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</si>
  <si>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</si>
  <si>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</si>
  <si>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</si>
  <si>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</si>
  <si>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</si>
  <si>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</si>
  <si>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</si>
  <si>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</si>
  <si>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</si>
  <si>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</si>
  <si>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</si>
  <si>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</si>
  <si>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</si>
  <si>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</si>
  <si>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</si>
  <si>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</si>
  <si>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</si>
  <si>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</si>
  <si>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</si>
  <si>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</si>
  <si>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</si>
  <si>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</si>
  <si>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</si>
  <si>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</si>
  <si>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</si>
  <si>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</si>
  <si>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</si>
  <si>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</si>
  <si>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</si>
  <si>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</si>
  <si>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</si>
  <si>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</si>
  <si>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</si>
  <si>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</si>
  <si>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</si>
  <si>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</si>
  <si>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</si>
  <si>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</si>
  <si>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</si>
  <si>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</si>
  <si>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</si>
  <si>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</si>
  <si>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</si>
  <si>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</si>
  <si>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</si>
  <si>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</si>
  <si>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</si>
  <si>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</si>
  <si>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</si>
  <si>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</si>
  <si>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</si>
  <si>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</si>
  <si>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</si>
  <si>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</si>
  <si>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</si>
  <si>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</si>
  <si>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</si>
  <si>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</si>
  <si>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</si>
  <si>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</si>
  <si>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</si>
  <si>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</si>
  <si>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</si>
  <si>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</si>
  <si>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</si>
  <si>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</si>
  <si>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</si>
  <si>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</si>
  <si>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</si>
  <si>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</si>
  <si>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</si>
  <si>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</si>
  <si>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</si>
  <si>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</si>
  <si>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</si>
  <si>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</si>
  <si>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</si>
  <si>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</si>
  <si>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</si>
  <si>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</si>
  <si>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</si>
  <si>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</si>
  <si>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</si>
  <si>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</si>
  <si>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</si>
  <si>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</si>
  <si>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</si>
  <si>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</si>
  <si>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</si>
  <si>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</si>
  <si>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</si>
  <si>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</si>
  <si>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</si>
  <si>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</si>
  <si>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</si>
  <si>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</si>
  <si>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</si>
  <si>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</si>
  <si>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</si>
  <si>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</si>
  <si>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</si>
  <si>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</si>
  <si>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</si>
  <si>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</si>
  <si>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</si>
  <si>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</si>
  <si>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</si>
  <si>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</si>
  <si>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</si>
  <si>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</si>
  <si>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</si>
  <si>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</si>
  <si>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</si>
  <si>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</si>
  <si>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</si>
  <si>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</si>
  <si>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</si>
  <si>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</si>
  <si>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</si>
  <si>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</si>
  <si>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</si>
  <si>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</si>
  <si>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</si>
  <si>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</si>
  <si>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</si>
  <si>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</si>
  <si>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</si>
  <si>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</si>
  <si>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</si>
  <si>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</si>
  <si>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</si>
  <si>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</si>
  <si>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</si>
  <si>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</si>
  <si>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</si>
  <si>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</si>
  <si>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</si>
  <si>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</si>
  <si>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</si>
  <si>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</si>
  <si>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</si>
  <si>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</si>
  <si>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</si>
  <si>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</si>
  <si>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</si>
  <si>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</si>
  <si>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</si>
  <si>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</si>
  <si>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</si>
  <si>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</si>
  <si>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</si>
  <si>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</si>
  <si>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</si>
  <si>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</si>
  <si>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</si>
  <si>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</si>
  <si>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</si>
  <si>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</si>
  <si>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</si>
  <si>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</si>
  <si>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</si>
  <si>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</si>
  <si>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</si>
  <si>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</si>
  <si>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</si>
  <si>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</si>
  <si>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</si>
  <si>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</si>
  <si>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</si>
  <si>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</si>
  <si>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</si>
  <si>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</si>
  <si>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</si>
  <si>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</si>
  <si>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</si>
  <si>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</si>
  <si>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</si>
  <si>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</si>
  <si>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</si>
  <si>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</si>
  <si>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</si>
  <si>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</si>
  <si>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</si>
  <si>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</si>
  <si>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</si>
  <si>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</si>
  <si>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</si>
  <si>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</si>
  <si>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</si>
  <si>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</si>
  <si>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</si>
  <si>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</si>
  <si>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</si>
  <si>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</si>
  <si>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</si>
  <si>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</si>
  <si>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</si>
  <si>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</si>
  <si>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</si>
  <si>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</si>
  <si>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</si>
  <si>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</si>
  <si>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</si>
  <si>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</si>
  <si>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</si>
  <si>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</si>
  <si>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</si>
  <si>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</si>
  <si>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</si>
  <si>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</si>
  <si>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</si>
  <si>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</si>
  <si>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</si>
  <si>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</si>
  <si>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</si>
  <si>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</si>
  <si>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</si>
  <si>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</si>
  <si>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</si>
  <si>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</si>
  <si>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</si>
  <si>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</si>
  <si>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</si>
  <si>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</si>
  <si>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</si>
  <si>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</si>
  <si>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</si>
  <si>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</si>
  <si>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</si>
  <si>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</si>
  <si>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</si>
  <si>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</si>
  <si>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</si>
  <si>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</si>
  <si>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</si>
  <si>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</si>
  <si>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</si>
  <si>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</si>
  <si>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</si>
  <si>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</si>
  <si>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</si>
  <si>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</si>
  <si>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</si>
  <si>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</si>
  <si>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</si>
  <si>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</si>
  <si>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</si>
  <si>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</si>
  <si>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</si>
  <si>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</si>
  <si>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</si>
  <si>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</si>
  <si>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</si>
  <si>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</si>
  <si>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</si>
  <si>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</si>
  <si>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</si>
  <si>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</si>
  <si>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</si>
  <si>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</si>
  <si>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</si>
  <si>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</si>
  <si>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</si>
  <si>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</si>
  <si>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</si>
  <si>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</si>
  <si>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</si>
  <si>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</si>
  <si>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</si>
  <si>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</si>
  <si>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</si>
  <si>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</si>
  <si>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</si>
  <si>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</si>
  <si>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</si>
  <si>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</si>
  <si>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</si>
  <si>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</si>
  <si>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</si>
  <si>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</si>
  <si>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</si>
  <si>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</si>
  <si>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</si>
  <si>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</si>
  <si>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</si>
  <si>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</si>
  <si>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</si>
  <si>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</si>
  <si>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</si>
  <si>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</si>
  <si>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</si>
  <si>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</si>
  <si>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</si>
  <si>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</si>
  <si>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</si>
  <si>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</si>
  <si>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</si>
  <si>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</si>
  <si>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</si>
  <si>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</si>
  <si>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</si>
  <si>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</si>
  <si>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</si>
  <si>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</si>
  <si>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</si>
  <si>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</si>
  <si>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</si>
  <si>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</si>
  <si>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</si>
  <si>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</si>
  <si>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</si>
  <si>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</si>
  <si>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</si>
  <si>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</si>
  <si>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</si>
  <si>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</si>
  <si>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</si>
  <si>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</si>
  <si>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</si>
  <si>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</si>
  <si>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</si>
  <si>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</si>
  <si>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</si>
  <si>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</si>
  <si>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</si>
  <si>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</si>
  <si>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</si>
  <si>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</si>
  <si>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</si>
  <si>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</si>
  <si>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</si>
  <si>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</si>
  <si>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</si>
  <si>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</si>
  <si>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</si>
  <si>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</si>
  <si>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</si>
  <si>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</si>
  <si>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</si>
  <si>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</si>
  <si>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</si>
  <si>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</si>
  <si>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</si>
  <si>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</si>
  <si>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</si>
  <si>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</si>
  <si>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</si>
  <si>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</si>
  <si>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</si>
  <si>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</si>
  <si>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</si>
  <si>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</si>
  <si>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</si>
  <si>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</si>
  <si>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</si>
  <si>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</si>
  <si>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</si>
  <si>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</si>
  <si>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</si>
  <si>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</si>
  <si>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</si>
  <si>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</si>
  <si>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</si>
  <si>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</si>
  <si>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</si>
  <si>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</si>
  <si>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</si>
  <si>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</si>
  <si>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</si>
  <si>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</si>
  <si>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</si>
  <si>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</si>
  <si>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</si>
  <si>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</si>
  <si>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</si>
  <si>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</si>
  <si>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</si>
  <si>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</si>
  <si>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</si>
  <si>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</si>
  <si>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</si>
  <si>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</si>
  <si>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</si>
  <si>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</si>
  <si>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</si>
  <si>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</si>
  <si>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</si>
  <si>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</si>
  <si>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</si>
  <si>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</si>
  <si>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</si>
  <si>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</si>
  <si>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</si>
  <si>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</si>
  <si>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</si>
  <si>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</si>
  <si>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</si>
  <si>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</si>
  <si>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</si>
  <si>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</si>
  <si>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</si>
  <si>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</si>
  <si>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</si>
  <si>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</si>
  <si>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</si>
  <si>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</si>
  <si>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</si>
  <si>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</si>
  <si>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</si>
  <si>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</si>
  <si>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</si>
  <si>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</si>
  <si>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</si>
  <si>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</si>
  <si>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</si>
  <si>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</si>
  <si>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</si>
  <si>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</si>
  <si>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</si>
  <si>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</si>
  <si>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</si>
  <si>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</si>
  <si>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</si>
  <si>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</si>
  <si>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</si>
  <si>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</si>
  <si>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</si>
  <si>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</si>
  <si>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</si>
  <si>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</si>
  <si>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</si>
  <si>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</si>
  <si>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</si>
  <si>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</si>
  <si>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</si>
  <si>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</si>
  <si>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</si>
  <si>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</si>
  <si>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</si>
  <si>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</si>
  <si>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</si>
  <si>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</si>
  <si>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</si>
  <si>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</si>
  <si>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</si>
  <si>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</si>
  <si>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</si>
  <si>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</si>
  <si>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</si>
  <si>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</si>
  <si>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</si>
  <si>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</si>
  <si>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</si>
  <si>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</si>
  <si>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</si>
  <si>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</si>
  <si>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</si>
  <si>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</si>
  <si>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</si>
  <si>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</si>
  <si>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</si>
  <si>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</si>
  <si>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</si>
  <si>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</si>
  <si>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</si>
  <si>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</si>
  <si>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</si>
  <si>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</si>
  <si>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</si>
  <si>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</si>
  <si>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</si>
  <si>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</si>
  <si>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</si>
  <si>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</si>
  <si>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</si>
  <si>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</si>
  <si>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</si>
  <si>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</si>
  <si>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</si>
  <si>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</si>
  <si>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</si>
  <si>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</si>
  <si>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</si>
  <si>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</si>
  <si>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</si>
  <si>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</si>
  <si>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</si>
  <si>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</si>
  <si>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</si>
  <si>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</si>
  <si>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</si>
  <si>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</si>
  <si>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</si>
  <si>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</si>
  <si>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</si>
  <si>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</si>
  <si>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</si>
  <si>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</si>
  <si>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</si>
  <si>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</si>
  <si>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</si>
  <si>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</si>
  <si>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</si>
  <si>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</si>
  <si>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</si>
  <si>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</si>
  <si>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</si>
  <si>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</si>
  <si>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</si>
  <si>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</si>
  <si>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</si>
  <si>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</si>
  <si>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</si>
  <si>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</si>
  <si>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</si>
  <si>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</si>
  <si>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</si>
  <si>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</si>
  <si>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</si>
  <si>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</si>
  <si>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</si>
  <si>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</si>
  <si>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</si>
  <si>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</si>
  <si>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</si>
  <si>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</si>
  <si>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</si>
  <si>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</si>
  <si>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</si>
  <si>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</si>
  <si>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</si>
  <si>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</si>
  <si>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</si>
  <si>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</si>
  <si>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</si>
  <si>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</si>
  <si>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</si>
  <si>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</si>
  <si>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</si>
  <si>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</si>
  <si>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</si>
  <si>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</si>
  <si>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</si>
  <si>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</si>
  <si>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</si>
  <si>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</si>
  <si>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</si>
  <si>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</si>
  <si>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</si>
  <si>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</si>
  <si>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</si>
  <si>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</si>
  <si>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</si>
  <si>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</si>
  <si>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</si>
  <si>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</si>
  <si>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</si>
  <si>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</si>
  <si>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</si>
  <si>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</si>
  <si>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</si>
  <si>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</si>
  <si>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</si>
  <si>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</si>
  <si>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</si>
  <si>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</si>
  <si>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</si>
  <si>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</si>
  <si>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</si>
  <si>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</si>
  <si>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</si>
  <si>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</si>
  <si>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</si>
  <si>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</si>
  <si>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</si>
  <si>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</si>
  <si>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</si>
  <si>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</si>
  <si>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</si>
  <si>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</si>
  <si>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</si>
  <si>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</si>
  <si>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</si>
  <si>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</si>
  <si>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</si>
  <si>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</si>
  <si>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</si>
  <si>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</si>
  <si>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</si>
  <si>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</si>
  <si>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</si>
  <si>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</si>
  <si>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</si>
  <si>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</si>
  <si>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</si>
  <si>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</si>
  <si>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</si>
  <si>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</si>
  <si>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</si>
  <si>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</si>
  <si>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</si>
  <si>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</si>
  <si>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</si>
  <si>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</si>
  <si>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</si>
  <si>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</si>
  <si>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</si>
  <si>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</si>
  <si>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</si>
  <si>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</si>
  <si>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</si>
  <si>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</si>
  <si>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</si>
  <si>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</si>
  <si>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</si>
  <si>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</si>
  <si>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</si>
  <si>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</si>
  <si>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</si>
  <si>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</si>
  <si>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</si>
  <si>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</si>
  <si>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</si>
  <si>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</si>
  <si>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</si>
  <si>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</si>
  <si>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</si>
  <si>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</si>
  <si>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</si>
  <si>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</si>
  <si>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</si>
  <si>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</si>
  <si>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</si>
  <si>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</si>
  <si>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</si>
  <si>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</si>
  <si>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</si>
  <si>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</si>
  <si>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</si>
  <si>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</si>
  <si>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</si>
  <si>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</si>
  <si>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</si>
  <si>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</si>
  <si>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</si>
  <si>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</si>
  <si>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</si>
  <si>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</si>
  <si>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</si>
  <si>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</si>
  <si>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</si>
  <si>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</si>
  <si>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</si>
  <si>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</si>
  <si>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</si>
  <si>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</si>
  <si>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</si>
  <si>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</si>
  <si>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</si>
  <si>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</si>
  <si>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</si>
  <si>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</si>
  <si>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</si>
  <si>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</si>
  <si>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</si>
  <si>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</si>
  <si>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</si>
  <si>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</si>
  <si>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</si>
  <si>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</si>
  <si>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</si>
  <si>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</si>
  <si>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</si>
  <si>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</si>
  <si>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</si>
  <si>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</si>
  <si>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</si>
  <si>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</si>
  <si>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</si>
  <si>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</si>
  <si>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</si>
  <si>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</si>
  <si>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</si>
  <si>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</si>
  <si>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</si>
  <si>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</si>
  <si>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</si>
  <si>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</si>
  <si>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</si>
  <si>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</si>
  <si>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</si>
  <si>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</si>
  <si>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</si>
  <si>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</si>
  <si>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</si>
  <si>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</si>
  <si>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</si>
  <si>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</si>
  <si>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</si>
  <si>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</si>
  <si>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</si>
  <si>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</si>
  <si>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</si>
  <si>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</si>
  <si>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</si>
  <si>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</si>
  <si>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</si>
  <si>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</si>
  <si>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</si>
  <si>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</si>
  <si>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</si>
  <si>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</si>
  <si>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</si>
  <si>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</si>
  <si>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</si>
  <si>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</si>
  <si>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</si>
  <si>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</si>
  <si>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</si>
  <si>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</si>
  <si>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</si>
  <si>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</si>
  <si>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</si>
  <si>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</si>
  <si>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</si>
  <si>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</si>
  <si>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</si>
  <si>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</si>
  <si>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</si>
  <si>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</si>
  <si>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</si>
  <si>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</si>
  <si>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</si>
  <si>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</si>
  <si>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</si>
  <si>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</si>
  <si>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</si>
  <si>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</si>
  <si>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</si>
  <si>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</si>
  <si>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</si>
  <si>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</si>
  <si>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</si>
  <si>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</si>
  <si>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</si>
  <si>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</si>
  <si>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</si>
  <si>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</si>
  <si>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</si>
  <si>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</si>
  <si>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</si>
  <si>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</si>
  <si>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</si>
  <si>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</si>
  <si>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</si>
  <si>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</si>
  <si>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</si>
  <si>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</si>
  <si>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</si>
  <si>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</si>
  <si>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</si>
  <si>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</si>
  <si>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</si>
  <si>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</si>
  <si>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</si>
  <si>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</si>
  <si>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</si>
  <si>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</si>
  <si>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</si>
  <si>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</si>
  <si>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</si>
  <si>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</si>
  <si>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</si>
  <si>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</si>
  <si>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</si>
  <si>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</si>
  <si>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</si>
  <si>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</si>
  <si>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</si>
  <si>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</si>
  <si>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</si>
  <si>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</si>
  <si>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</si>
  <si>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</si>
  <si>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</si>
  <si>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</si>
  <si>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</si>
  <si>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</si>
  <si>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</si>
  <si>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</si>
  <si>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</si>
  <si>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</si>
  <si>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</si>
  <si>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</si>
  <si>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</si>
  <si>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</si>
  <si>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</si>
  <si>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</si>
  <si>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</si>
  <si>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</si>
  <si>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</si>
  <si>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</si>
  <si>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</si>
  <si>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</si>
  <si>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</si>
  <si>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</si>
  <si>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</si>
  <si>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</si>
  <si>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</si>
  <si>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</si>
  <si>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</si>
  <si>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</si>
  <si>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</si>
  <si>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</si>
  <si>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</si>
  <si>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</si>
  <si>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</si>
  <si>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</si>
  <si>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</si>
  <si>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</si>
  <si>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</si>
  <si>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</si>
  <si>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</si>
  <si>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</si>
  <si>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</si>
  <si>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</si>
  <si>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</si>
  <si>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</si>
  <si>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</si>
  <si>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</si>
  <si>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</si>
  <si>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</si>
  <si>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</si>
  <si>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</si>
  <si>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</si>
  <si>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</si>
  <si>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</si>
  <si>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</si>
  <si>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</si>
  <si>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</si>
  <si>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</si>
  <si>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</si>
  <si>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</si>
  <si>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</si>
  <si>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</si>
  <si>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</si>
  <si>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</si>
  <si>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</si>
  <si>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</si>
  <si>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</si>
  <si>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</si>
  <si>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</si>
  <si>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</si>
  <si>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</si>
  <si>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</si>
  <si>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</si>
  <si>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</si>
  <si>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</si>
  <si>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</si>
  <si>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</si>
  <si>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</si>
  <si>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</si>
  <si>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</si>
  <si>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</si>
  <si>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</si>
  <si>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</si>
  <si>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</si>
  <si>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</si>
  <si>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</si>
  <si>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</si>
  <si>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</si>
  <si>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</si>
  <si>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</si>
  <si>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</si>
  <si>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</si>
  <si>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</si>
  <si>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</si>
  <si>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</si>
  <si>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</si>
  <si>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</si>
  <si>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</si>
  <si>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</si>
  <si>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</si>
  <si>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</si>
  <si>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</si>
  <si>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</si>
  <si>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</si>
  <si>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</si>
  <si>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</si>
  <si>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</si>
  <si>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</si>
  <si>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</si>
  <si>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</si>
  <si>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</si>
  <si>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</si>
  <si>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</si>
  <si>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</si>
  <si>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</si>
  <si>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</si>
  <si>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</si>
  <si>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</si>
  <si>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</si>
  <si>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</si>
  <si>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</si>
  <si>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</si>
  <si>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</si>
  <si>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</si>
  <si>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</si>
  <si>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</si>
  <si>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</si>
  <si>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</si>
  <si>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</si>
  <si>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</si>
  <si>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</si>
  <si>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</si>
  <si>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</si>
  <si>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</si>
  <si>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</si>
  <si>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</si>
  <si>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</si>
  <si>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</si>
  <si>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</si>
  <si>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</si>
  <si>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</si>
  <si>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</si>
  <si>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</si>
  <si>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</si>
  <si>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</si>
  <si>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</si>
  <si>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</si>
  <si>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</si>
  <si>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</si>
  <si>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</si>
  <si>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</si>
  <si>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</si>
  <si>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</si>
  <si>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</si>
  <si>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</si>
  <si>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</si>
  <si>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</si>
  <si>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</si>
  <si>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</si>
  <si>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</si>
  <si>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</si>
  <si>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</si>
  <si>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</si>
  <si>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</si>
  <si>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</si>
  <si>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</si>
  <si>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</si>
  <si>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</si>
  <si>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</si>
  <si>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</si>
  <si>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</si>
  <si>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</si>
  <si>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</si>
  <si>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</si>
  <si>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</si>
  <si>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</si>
  <si>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</si>
  <si>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</si>
  <si>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</si>
  <si>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</si>
  <si>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</si>
  <si>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</si>
  <si>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</si>
  <si>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</si>
  <si>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</si>
  <si>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</si>
  <si>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</si>
  <si>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</si>
  <si>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</si>
  <si>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</si>
  <si>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</si>
  <si>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</si>
  <si>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</si>
  <si>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</si>
  <si>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</si>
  <si>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</si>
  <si>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</si>
  <si>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</si>
  <si>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</si>
  <si>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</si>
  <si>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</si>
  <si>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</si>
  <si>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</si>
  <si>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</si>
  <si>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</si>
  <si>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</si>
  <si>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</si>
  <si>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</si>
  <si>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</si>
  <si>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</si>
  <si>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</si>
  <si>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</si>
  <si>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</si>
  <si>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</si>
  <si>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</si>
  <si>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</si>
  <si>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</si>
  <si>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</si>
  <si>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</si>
  <si>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</si>
  <si>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</si>
  <si>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</si>
  <si>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</si>
  <si>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</si>
  <si>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</si>
  <si>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</si>
  <si>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</si>
  <si>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</si>
  <si>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</si>
  <si>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</si>
  <si>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</si>
  <si>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</si>
  <si>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</si>
  <si>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</si>
  <si>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</si>
  <si>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</si>
  <si>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</si>
  <si>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</si>
  <si>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</si>
  <si>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</si>
  <si>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</si>
  <si>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</si>
  <si>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</si>
  <si>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</si>
  <si>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</si>
  <si>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</si>
  <si>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</si>
  <si>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</si>
  <si>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</si>
  <si>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</si>
  <si>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</si>
  <si>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</si>
  <si>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</si>
  <si>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</si>
  <si>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</si>
  <si>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</si>
  <si>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</si>
  <si>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</si>
  <si>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</si>
  <si>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</si>
  <si>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</si>
  <si>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</si>
  <si>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</si>
  <si>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</si>
  <si>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</si>
  <si>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</si>
  <si>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</si>
  <si>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</si>
  <si>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</si>
  <si>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</si>
  <si>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</si>
  <si>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</si>
  <si>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</si>
  <si>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</si>
  <si>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</si>
  <si>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</si>
  <si>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</si>
  <si>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</si>
  <si>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</si>
  <si>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</si>
  <si>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</si>
  <si>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</si>
  <si>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</si>
  <si>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</si>
  <si>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</si>
  <si>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</si>
  <si>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</si>
  <si>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</si>
  <si>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</si>
  <si>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</si>
  <si>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</si>
  <si>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</si>
  <si>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</si>
  <si>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</si>
  <si>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</si>
  <si>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</si>
  <si>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</si>
  <si>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</si>
  <si>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</si>
  <si>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</si>
  <si>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</si>
  <si>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</si>
  <si>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</si>
  <si>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</si>
  <si>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</si>
  <si>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</si>
  <si>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</si>
  <si>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</si>
  <si>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</si>
  <si>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</si>
  <si>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</si>
  <si>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</si>
  <si>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</si>
  <si>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</si>
  <si>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</si>
  <si>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</si>
  <si>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</si>
  <si>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</si>
  <si>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</si>
  <si>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</si>
  <si>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</si>
  <si>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</si>
  <si>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</si>
  <si>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</si>
  <si>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</si>
  <si>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</si>
  <si>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</si>
  <si>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</si>
  <si>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</si>
  <si>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</si>
  <si>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</si>
  <si>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</si>
  <si>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</si>
  <si>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</si>
  <si>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</si>
  <si>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</si>
  <si>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</si>
  <si>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</si>
  <si>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</si>
  <si>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</si>
  <si>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</si>
  <si>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</si>
  <si>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</si>
  <si>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</si>
  <si>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</si>
  <si>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</si>
  <si>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</si>
  <si>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</si>
  <si>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</si>
  <si>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</si>
  <si>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</si>
  <si>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</si>
  <si>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</si>
  <si>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</si>
  <si>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</si>
  <si>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</si>
  <si>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</si>
  <si>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</si>
  <si>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</si>
  <si>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</si>
  <si>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</si>
  <si>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</si>
  <si>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</si>
  <si>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</si>
  <si>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</si>
  <si>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</si>
  <si>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</si>
  <si>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</si>
  <si>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</si>
  <si>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</si>
  <si>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</si>
  <si>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</si>
  <si>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</si>
  <si>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</si>
  <si>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</si>
  <si>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</si>
  <si>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</si>
  <si>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</si>
  <si>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</si>
  <si>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</si>
  <si>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</si>
  <si>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</si>
  <si>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</si>
  <si>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</si>
  <si>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</si>
  <si>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</si>
  <si>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</si>
  <si>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</si>
  <si>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</si>
  <si>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</si>
  <si>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</si>
  <si>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</si>
  <si>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</si>
  <si>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</si>
  <si>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</si>
  <si>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</si>
  <si>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</si>
  <si>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</si>
  <si>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</si>
  <si>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</si>
  <si>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</si>
  <si>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</si>
  <si>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</si>
  <si>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</si>
  <si>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</si>
  <si>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</si>
  <si>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</si>
  <si>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</si>
  <si>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</si>
  <si>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</si>
  <si>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</si>
  <si>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</si>
  <si>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</si>
  <si>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</si>
  <si>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</si>
  <si>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</si>
  <si>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</si>
  <si>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</si>
  <si>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</si>
  <si>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</si>
  <si>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</si>
  <si>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</si>
  <si>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</si>
  <si>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</si>
  <si>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</si>
  <si>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</si>
  <si>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</si>
  <si>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</si>
  <si>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</si>
  <si>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</si>
  <si>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</si>
  <si>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</si>
  <si>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</si>
  <si>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</si>
  <si>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</si>
  <si>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</si>
  <si>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</si>
  <si>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</si>
  <si>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</si>
  <si>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</si>
  <si>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</si>
  <si>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</si>
  <si>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</si>
  <si>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</si>
  <si>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</si>
  <si>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</si>
  <si>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</si>
  <si>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</si>
  <si>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</si>
  <si>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</si>
  <si>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</si>
  <si>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</si>
  <si>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</si>
  <si>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</si>
  <si>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</si>
  <si>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</si>
  <si>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</si>
  <si>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</si>
  <si>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</si>
  <si>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</si>
  <si>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</si>
  <si>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</si>
  <si>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</si>
  <si>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</si>
  <si>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</si>
  <si>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</si>
  <si>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</si>
  <si>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</si>
  <si>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</si>
  <si>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</si>
  <si>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</si>
  <si>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</si>
  <si>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</si>
  <si>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</si>
  <si>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</si>
  <si>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</si>
  <si>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</si>
  <si>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</si>
  <si>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</si>
  <si>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</si>
  <si>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</si>
  <si>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</si>
  <si>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</si>
  <si>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</si>
  <si>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</si>
  <si>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</si>
  <si>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</si>
  <si>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</si>
  <si>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</si>
  <si>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</si>
  <si>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</si>
  <si>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</si>
  <si>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</si>
  <si>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</si>
  <si>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</si>
  <si>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</si>
  <si>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</si>
  <si>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</si>
  <si>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</si>
  <si>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</si>
  <si>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</si>
  <si>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</si>
  <si>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</si>
  <si>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</si>
  <si>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</si>
  <si>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</si>
  <si>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</si>
  <si>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</si>
  <si>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</si>
  <si>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</si>
  <si>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</si>
  <si>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</si>
  <si>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</si>
  <si>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</si>
  <si>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</si>
  <si>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</si>
  <si>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</si>
  <si>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</si>
  <si>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</si>
  <si>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</si>
  <si>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</si>
  <si>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</si>
  <si>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</si>
  <si>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</si>
  <si>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</si>
  <si>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</si>
  <si>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</si>
  <si>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</si>
  <si>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</si>
  <si>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</si>
  <si>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</si>
  <si>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</si>
  <si>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</si>
  <si>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</si>
  <si>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</si>
  <si>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</si>
  <si>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</si>
  <si>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</si>
  <si>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</si>
  <si>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</si>
  <si>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</si>
  <si>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</si>
  <si>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</si>
  <si>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</si>
  <si>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</si>
  <si>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</si>
  <si>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</si>
  <si>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</si>
  <si>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</si>
  <si>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</si>
  <si>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</si>
  <si>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</si>
  <si>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</si>
  <si>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</si>
  <si>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</si>
  <si>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</si>
  <si>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</si>
  <si>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</si>
  <si>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</si>
  <si>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</si>
  <si>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</si>
  <si>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</si>
  <si>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</si>
  <si>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</si>
  <si>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</si>
  <si>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</si>
  <si>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</si>
  <si>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</si>
  <si>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</si>
  <si>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</si>
  <si>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</si>
  <si>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</si>
  <si>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</si>
  <si>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</si>
  <si>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</si>
  <si>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</si>
  <si>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</si>
  <si>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</si>
  <si>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</si>
  <si>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</si>
  <si>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</si>
  <si>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</si>
  <si>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</si>
  <si>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</si>
  <si>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</si>
  <si>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</si>
  <si>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</si>
  <si>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</si>
  <si>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</si>
  <si>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</si>
  <si>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</si>
  <si>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</si>
  <si>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</si>
  <si>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</si>
  <si>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</si>
  <si>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</si>
  <si>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</si>
  <si>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</si>
  <si>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</si>
  <si>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</si>
  <si>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</si>
  <si>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</si>
  <si>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</si>
  <si>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</si>
  <si>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</si>
  <si>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</si>
  <si>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</si>
  <si>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</si>
  <si>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</si>
  <si>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</si>
  <si>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</si>
  <si>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</si>
  <si>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</si>
  <si>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</si>
  <si>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</si>
  <si>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</si>
  <si>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</si>
  <si>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</si>
  <si>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</si>
  <si>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</si>
  <si>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</si>
  <si>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</si>
  <si>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</si>
  <si>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</si>
  <si>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</si>
  <si>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</si>
  <si>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</si>
  <si>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</si>
  <si>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</si>
  <si>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</si>
  <si>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</si>
  <si>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</si>
  <si>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</si>
  <si>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</si>
  <si>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</si>
  <si>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</si>
  <si>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</si>
  <si>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</si>
  <si>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</si>
  <si>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</si>
  <si>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</si>
  <si>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</si>
  <si>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</si>
  <si>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</si>
  <si>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</si>
  <si>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</si>
  <si>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</si>
  <si>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</si>
  <si>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</si>
  <si>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</si>
  <si>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</si>
  <si>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</si>
  <si>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</si>
  <si>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</si>
  <si>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</si>
  <si>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</si>
  <si>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</si>
  <si>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</si>
  <si>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</si>
  <si>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</si>
  <si>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</si>
  <si>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</si>
  <si>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</si>
  <si>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</si>
  <si>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</si>
  <si>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</si>
  <si>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</si>
  <si>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</si>
  <si>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</si>
  <si>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</si>
  <si>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</si>
  <si>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</si>
  <si>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</si>
  <si>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</si>
  <si>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</si>
  <si>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</si>
  <si>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</si>
  <si>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</si>
  <si>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</si>
  <si>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</si>
  <si>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</si>
  <si>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</si>
  <si>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</si>
  <si>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</si>
  <si>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</si>
  <si>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</si>
  <si>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</si>
  <si>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</si>
  <si>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</si>
  <si>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</si>
  <si>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</si>
  <si>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</si>
  <si>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</si>
  <si>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</si>
  <si>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</si>
  <si>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</si>
  <si>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</si>
  <si>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</si>
  <si>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</si>
  <si>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</si>
  <si>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</si>
  <si>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</si>
  <si>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</si>
  <si>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</si>
  <si>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</si>
  <si>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</si>
  <si>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</si>
  <si>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</si>
  <si>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</si>
  <si>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</si>
  <si>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</si>
  <si>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</si>
  <si>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</si>
  <si>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</si>
  <si>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</si>
  <si>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</si>
  <si>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</si>
  <si>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</si>
  <si>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</si>
  <si>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</si>
  <si>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</si>
  <si>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</si>
  <si>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</si>
  <si>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</si>
  <si>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</si>
  <si>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</si>
  <si>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</si>
  <si>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</si>
  <si>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</si>
  <si>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</si>
  <si>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</si>
  <si>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</si>
  <si>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</si>
  <si>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</si>
  <si>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</si>
  <si>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</si>
  <si>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</si>
  <si>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</si>
  <si>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</si>
  <si>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</si>
  <si>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</si>
  <si>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</si>
  <si>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</si>
  <si>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</si>
  <si>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</si>
  <si>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</si>
  <si>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</si>
  <si>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</si>
  <si>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</si>
  <si>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</si>
  <si>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</si>
  <si>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</si>
  <si>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</si>
  <si>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</si>
  <si>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</si>
  <si>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</si>
  <si>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</si>
  <si>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</si>
  <si>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</si>
  <si>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</si>
  <si>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</si>
  <si>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</si>
  <si>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</si>
  <si>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</si>
  <si>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</si>
  <si>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</si>
  <si>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</si>
  <si>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</si>
  <si>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</si>
  <si>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</si>
  <si>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</si>
  <si>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</si>
  <si>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</si>
  <si>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</si>
  <si>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</si>
  <si>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</si>
  <si>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</si>
  <si>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</si>
  <si>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</si>
  <si>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</si>
  <si>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</si>
  <si>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</si>
  <si>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</si>
  <si>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</si>
  <si>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</si>
  <si>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</si>
  <si>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</si>
  <si>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</si>
  <si>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</si>
  <si>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</si>
  <si>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</si>
  <si>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</si>
  <si>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</si>
  <si>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</si>
  <si>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</si>
  <si>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</si>
  <si>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</si>
  <si>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</si>
  <si>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</si>
  <si>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</si>
  <si>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</si>
  <si>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</si>
  <si>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</si>
  <si>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</si>
  <si>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</si>
  <si>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</si>
  <si>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</si>
  <si>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</si>
  <si>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</si>
  <si>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</si>
  <si>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</si>
  <si>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</si>
  <si>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</si>
  <si>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</si>
  <si>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</si>
  <si>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</si>
  <si>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</si>
  <si>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</si>
  <si>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</si>
  <si>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</si>
  <si>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</si>
  <si>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</si>
  <si>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</si>
  <si>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</si>
  <si>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</si>
  <si>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</si>
  <si>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</si>
  <si>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</si>
  <si>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</si>
  <si>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</si>
  <si>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</si>
  <si>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</si>
  <si>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</si>
  <si>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</si>
  <si>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</si>
  <si>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</si>
  <si>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</si>
  <si>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</si>
  <si>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</si>
  <si>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</si>
  <si>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</si>
  <si>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</si>
  <si>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</si>
  <si>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</si>
  <si>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</si>
  <si>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</si>
  <si>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</si>
  <si>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</si>
  <si>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</si>
  <si>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</si>
  <si>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</si>
  <si>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</si>
  <si>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</si>
  <si>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</si>
  <si>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</si>
  <si>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</si>
  <si>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</si>
  <si>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</si>
  <si>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</si>
  <si>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</si>
  <si>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</si>
  <si>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</si>
  <si>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</si>
  <si>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</si>
  <si>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</si>
  <si>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</si>
  <si>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</si>
  <si>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</si>
  <si>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</si>
  <si>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</si>
  <si>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</si>
  <si>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</si>
  <si>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</si>
  <si>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</si>
  <si>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</si>
  <si>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</si>
  <si>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</si>
  <si>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</si>
  <si>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</si>
  <si>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</si>
  <si>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</si>
  <si>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</si>
  <si>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</si>
  <si>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</si>
  <si>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</si>
  <si>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</si>
  <si>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</si>
  <si>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</si>
  <si>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</si>
  <si>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</si>
  <si>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</si>
  <si>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</si>
  <si>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</si>
  <si>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</si>
  <si>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</si>
  <si>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</si>
  <si>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</si>
  <si>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</si>
  <si>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</si>
  <si>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</si>
  <si>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</si>
  <si>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</si>
  <si>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</si>
  <si>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</si>
  <si>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</si>
  <si>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</si>
  <si>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</si>
  <si>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</si>
  <si>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</si>
  <si>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</si>
  <si>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</si>
  <si>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</si>
  <si>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</si>
  <si>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</si>
  <si>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</si>
  <si>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</si>
  <si>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</si>
  <si>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</si>
  <si>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</si>
  <si>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</si>
  <si>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</si>
  <si>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</si>
  <si>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</si>
  <si>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</si>
  <si>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</si>
  <si>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</si>
  <si>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</si>
  <si>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</si>
  <si>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</si>
  <si>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</si>
  <si>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</si>
  <si>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</si>
  <si>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</si>
  <si>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</si>
  <si>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</si>
  <si>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</si>
  <si>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</si>
  <si>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</si>
  <si>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</si>
  <si>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</si>
  <si>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</si>
  <si>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</si>
  <si>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</si>
  <si>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</si>
  <si>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</si>
  <si>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</si>
  <si>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</si>
  <si>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</si>
  <si>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</si>
  <si>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</si>
  <si>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</si>
  <si>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</si>
  <si>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</si>
  <si>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</si>
  <si>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</si>
  <si>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</si>
  <si>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</si>
  <si>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</si>
  <si>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</si>
  <si>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</si>
  <si>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</si>
  <si>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</si>
  <si>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</si>
  <si>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</si>
  <si>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</si>
  <si>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</si>
  <si>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</si>
  <si>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</si>
  <si>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</si>
  <si>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</si>
  <si>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</si>
  <si>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</si>
  <si>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</si>
  <si>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</si>
  <si>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</si>
  <si>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</si>
  <si>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</si>
  <si>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</si>
  <si>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</si>
  <si>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</si>
  <si>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</si>
  <si>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</si>
  <si>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</si>
  <si>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</si>
  <si>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</si>
  <si>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</si>
  <si>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</si>
  <si>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</si>
  <si>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</si>
  <si>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</si>
  <si>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</si>
  <si>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</si>
  <si>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</si>
  <si>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</si>
  <si>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</si>
  <si>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</si>
  <si>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</si>
  <si>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</si>
  <si>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</si>
  <si>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</si>
  <si>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</si>
  <si>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</si>
  <si>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</si>
  <si>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</si>
  <si>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</si>
  <si>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</si>
  <si>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</si>
  <si>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</si>
  <si>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</si>
  <si>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</si>
  <si>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</si>
  <si>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</si>
  <si>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</si>
  <si>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</si>
  <si>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</si>
  <si>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</si>
  <si>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</si>
  <si>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</si>
  <si>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</si>
  <si>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</si>
  <si>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</si>
  <si>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</si>
  <si>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</si>
  <si>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</si>
  <si>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</si>
  <si>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</si>
  <si>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</si>
  <si>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</si>
  <si>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</si>
  <si>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</si>
  <si>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</si>
  <si>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</si>
  <si>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</si>
  <si>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</si>
  <si>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</si>
  <si>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</si>
  <si>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</si>
  <si>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</si>
  <si>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</si>
  <si>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</si>
  <si>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</si>
  <si>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</si>
  <si>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</si>
  <si>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</si>
  <si>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</si>
  <si>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</si>
  <si>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</si>
  <si>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</si>
  <si>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</si>
  <si>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</si>
  <si>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</si>
  <si>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</si>
  <si>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</si>
  <si>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</si>
  <si>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</si>
  <si>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</si>
  <si>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</si>
  <si>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</si>
  <si>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</si>
  <si>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</si>
  <si>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</si>
  <si>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</si>
  <si>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</si>
  <si>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</si>
  <si>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</si>
  <si>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</si>
  <si>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</si>
  <si>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</si>
  <si>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</si>
  <si>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</si>
  <si>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</si>
  <si>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</si>
  <si>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</si>
  <si>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</si>
  <si>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</si>
  <si>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</si>
  <si>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</si>
  <si>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</si>
  <si>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</si>
  <si>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</si>
  <si>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</si>
  <si>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</si>
  <si>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</si>
  <si>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</si>
  <si>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</si>
  <si>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</si>
  <si>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</si>
  <si>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</si>
  <si>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</si>
  <si>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</si>
  <si>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</si>
  <si>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</si>
  <si>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</si>
  <si>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</si>
  <si>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</si>
  <si>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</si>
  <si>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</si>
  <si>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</si>
  <si>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</si>
  <si>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</si>
  <si>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</si>
  <si>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</si>
  <si>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</si>
  <si>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</si>
  <si>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</si>
  <si>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</si>
  <si>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</si>
  <si>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</si>
  <si>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</si>
  <si>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</si>
  <si>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</si>
  <si>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</si>
  <si>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</si>
  <si>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</si>
  <si>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</si>
  <si>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</si>
  <si>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</si>
  <si>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</si>
  <si>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</si>
  <si>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</si>
  <si>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</si>
  <si>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</si>
  <si>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</si>
  <si>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</si>
  <si>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</si>
  <si>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</si>
  <si>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</si>
  <si>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</si>
  <si>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</si>
  <si>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</si>
  <si>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</si>
  <si>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</si>
  <si>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</si>
  <si>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</si>
  <si>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</si>
  <si>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</si>
  <si>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</si>
  <si>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</si>
  <si>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</si>
  <si>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</si>
  <si>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</si>
  <si>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</si>
  <si>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</si>
  <si>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</si>
  <si>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</si>
  <si>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</si>
  <si>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</si>
  <si>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</si>
  <si>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</si>
  <si>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</si>
  <si>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</si>
  <si>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</si>
  <si>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</si>
  <si>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</si>
  <si>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</si>
  <si>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</si>
  <si>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</si>
  <si>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</si>
  <si>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</si>
  <si>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</si>
  <si>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</si>
  <si>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</si>
  <si>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</si>
  <si>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</si>
  <si>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</si>
  <si>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</si>
  <si>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</si>
  <si>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</si>
  <si>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</si>
  <si>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</si>
  <si>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</si>
  <si>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</si>
  <si>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</si>
  <si>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</si>
  <si>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</si>
  <si>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</si>
  <si>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</si>
  <si>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</si>
  <si>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</si>
  <si>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</si>
  <si>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</si>
  <si>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</si>
  <si>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</si>
  <si>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</si>
  <si>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</si>
  <si>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</si>
  <si>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</si>
  <si>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</si>
  <si>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</si>
  <si>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</si>
  <si>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</si>
  <si>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</si>
  <si>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</si>
  <si>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</si>
  <si>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</si>
  <si>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</si>
  <si>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</si>
  <si>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</si>
  <si>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</si>
  <si>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</si>
  <si>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</si>
  <si>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</si>
  <si>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</si>
  <si>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</si>
  <si>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</si>
  <si>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</si>
  <si>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</si>
  <si>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</si>
  <si>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</si>
  <si>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</si>
  <si>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</si>
  <si>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</si>
  <si>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</si>
  <si>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</si>
  <si>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</si>
  <si>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</si>
  <si>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</si>
  <si>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</si>
  <si>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</si>
  <si>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</si>
  <si>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</si>
  <si>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</si>
  <si>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</si>
  <si>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</si>
  <si>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</si>
  <si>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</si>
  <si>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</si>
  <si>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</si>
  <si>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</si>
  <si>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</si>
  <si>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</si>
  <si>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</si>
  <si>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</si>
  <si>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</si>
  <si>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</si>
  <si>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</si>
  <si>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</si>
  <si>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</si>
  <si>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</si>
  <si>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</si>
  <si>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</si>
  <si>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</si>
  <si>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</si>
  <si>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</si>
  <si>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</si>
  <si>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</si>
  <si>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</si>
  <si>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</si>
  <si>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</si>
  <si>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</si>
  <si>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</si>
  <si>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</si>
  <si>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</si>
  <si>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</si>
  <si>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</si>
  <si>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</si>
  <si>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</si>
  <si>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</si>
  <si>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</si>
  <si>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</si>
  <si>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</si>
  <si>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</si>
  <si>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</si>
  <si>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</si>
  <si>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</si>
  <si>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</si>
  <si>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</si>
  <si>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</si>
  <si>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</si>
  <si>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</si>
  <si>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</si>
  <si>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</si>
  <si>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</si>
  <si>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</si>
  <si>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</si>
  <si>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</si>
  <si>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</si>
  <si>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</si>
  <si>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</si>
  <si>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</si>
  <si>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</si>
  <si>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</si>
  <si>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</si>
  <si>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</si>
  <si>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</si>
  <si>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</si>
  <si>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</si>
  <si>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</si>
  <si>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</si>
  <si>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</si>
  <si>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</si>
  <si>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</si>
  <si>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</si>
  <si>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</si>
  <si>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</si>
  <si>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</si>
  <si>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</si>
  <si>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</si>
  <si>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</si>
  <si>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</si>
  <si>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</si>
  <si>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</si>
  <si>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</si>
  <si>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</si>
  <si>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</si>
  <si>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</si>
  <si>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</si>
  <si>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</si>
  <si>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</si>
  <si>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</si>
  <si>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</si>
  <si>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</si>
  <si>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</si>
  <si>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</si>
  <si>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</si>
  <si>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</si>
  <si>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</si>
  <si>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</si>
  <si>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</si>
  <si>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</si>
  <si>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</si>
  <si>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</si>
  <si>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</si>
  <si>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</si>
  <si>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</si>
  <si>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</si>
  <si>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</si>
  <si>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</si>
  <si>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</si>
  <si>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</si>
  <si>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</si>
  <si>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</si>
  <si>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</si>
  <si>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</si>
  <si>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</si>
  <si>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</si>
  <si>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</si>
  <si>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</si>
  <si>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</si>
  <si>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</si>
  <si>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</si>
  <si>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</si>
  <si>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</si>
  <si>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</si>
  <si>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</si>
  <si>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</si>
  <si>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</si>
  <si>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</si>
  <si>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</si>
  <si>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</si>
  <si>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</si>
  <si>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</si>
  <si>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</si>
  <si>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</si>
  <si>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</si>
  <si>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</si>
  <si>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</si>
  <si>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</si>
  <si>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</si>
  <si>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</si>
  <si>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</si>
  <si>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</si>
  <si>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</si>
  <si>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</si>
  <si>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</si>
  <si>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</si>
  <si>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</si>
  <si>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</si>
  <si>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</si>
  <si>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</si>
  <si>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</si>
  <si>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</si>
  <si>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</si>
  <si>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</si>
  <si>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</si>
  <si>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</si>
  <si>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</si>
  <si>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</si>
  <si>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</si>
  <si>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</si>
  <si>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</si>
  <si>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</si>
  <si>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</si>
  <si>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</si>
  <si>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</si>
  <si>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</si>
  <si>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</si>
  <si>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</si>
  <si>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</si>
  <si>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</si>
  <si>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</si>
  <si>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</si>
  <si>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</si>
  <si>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</si>
  <si>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</si>
  <si>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</si>
  <si>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</si>
  <si>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</si>
  <si>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</si>
  <si>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</si>
  <si>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</si>
  <si>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</si>
  <si>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</si>
  <si>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</si>
  <si>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</si>
  <si>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</si>
  <si>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</si>
  <si>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</si>
  <si>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</si>
  <si>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</si>
  <si>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</si>
  <si>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</si>
  <si>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</si>
  <si>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</si>
  <si>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</si>
  <si>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</si>
  <si>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</si>
  <si>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</si>
  <si>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</si>
  <si>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</si>
  <si>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</si>
  <si>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</si>
  <si>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</si>
  <si>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</si>
  <si>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</si>
  <si>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</si>
  <si>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</si>
  <si>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</si>
  <si>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</si>
  <si>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</si>
  <si>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</si>
  <si>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</si>
  <si>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</si>
  <si>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</si>
  <si>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</si>
  <si>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</si>
  <si>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</si>
  <si>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</si>
  <si>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</si>
  <si>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</si>
  <si>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</si>
  <si>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</si>
  <si>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</si>
  <si>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</si>
  <si>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</si>
  <si>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</si>
  <si>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</si>
  <si>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</si>
  <si>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</si>
  <si>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</si>
  <si>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</si>
  <si>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</si>
  <si>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</si>
  <si>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</si>
  <si>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</si>
  <si>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</si>
  <si>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</si>
  <si>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</si>
  <si>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</si>
  <si>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</si>
  <si>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</si>
  <si>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</si>
  <si>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</si>
  <si>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</si>
  <si>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</si>
  <si>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</si>
  <si>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</si>
  <si>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</si>
  <si>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</si>
  <si>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</si>
  <si>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</si>
  <si>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</si>
  <si>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</si>
  <si>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</si>
  <si>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</si>
  <si>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</si>
  <si>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</si>
  <si>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</si>
  <si>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</si>
  <si>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</si>
  <si>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</si>
  <si>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</si>
  <si>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</si>
  <si>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</si>
  <si>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</si>
  <si>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</si>
  <si>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</si>
  <si>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</si>
  <si>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</si>
  <si>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</si>
  <si>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</si>
  <si>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</si>
  <si>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</si>
  <si>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</si>
  <si>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</si>
  <si>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</si>
  <si>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</si>
  <si>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</si>
  <si>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</si>
  <si>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</si>
  <si>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</si>
  <si>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</si>
  <si>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</si>
  <si>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</si>
  <si>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</si>
  <si>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</si>
  <si>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</si>
  <si>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</si>
  <si>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</si>
  <si>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</si>
  <si>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</si>
  <si>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</si>
  <si>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</si>
  <si>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</si>
  <si>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</si>
  <si>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</si>
  <si>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</si>
  <si>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</si>
  <si>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</si>
  <si>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</si>
  <si>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</si>
  <si>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</si>
  <si>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</si>
  <si>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</si>
  <si>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</si>
  <si>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</si>
  <si>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</si>
  <si>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</si>
  <si>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</si>
  <si>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</si>
  <si>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</si>
  <si>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</si>
  <si>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</si>
  <si>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</si>
  <si>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</si>
  <si>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</si>
  <si>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</si>
  <si>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</si>
  <si>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</si>
  <si>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</si>
  <si>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</si>
  <si>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</si>
  <si>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</si>
  <si>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</si>
  <si>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</si>
  <si>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</si>
  <si>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</si>
  <si>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</si>
  <si>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</si>
  <si>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</si>
  <si>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</si>
  <si>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</si>
  <si>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</si>
  <si>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</si>
  <si>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</si>
  <si>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</si>
  <si>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</si>
  <si>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</si>
  <si>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</si>
  <si>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</si>
  <si>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</si>
  <si>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</si>
  <si>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</si>
  <si>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</si>
  <si>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</si>
  <si>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</si>
  <si>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</si>
  <si>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</si>
  <si>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</si>
  <si>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</si>
  <si>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</si>
  <si>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</si>
  <si>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</si>
  <si>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</si>
  <si>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</si>
  <si>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</si>
  <si>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</si>
  <si>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</si>
  <si>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</si>
  <si>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</si>
  <si>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</si>
  <si>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</si>
  <si>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</si>
  <si>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</si>
  <si>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</si>
  <si>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</si>
  <si>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</si>
  <si>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</si>
  <si>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</si>
  <si>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</si>
  <si>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</si>
  <si>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</si>
  <si>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</si>
  <si>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</si>
  <si>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</si>
  <si>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</si>
  <si>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</si>
  <si>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</si>
  <si>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</si>
  <si>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</si>
  <si>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</si>
  <si>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</si>
  <si>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</si>
  <si>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</si>
  <si>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</si>
  <si>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</si>
  <si>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</si>
  <si>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</si>
  <si>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</si>
  <si>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</si>
  <si>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</si>
  <si>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</si>
  <si>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</si>
  <si>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</si>
  <si>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</si>
  <si>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</si>
  <si>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</si>
  <si>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</si>
  <si>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</si>
  <si>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</si>
  <si>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</si>
  <si>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</si>
  <si>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</si>
  <si>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</si>
  <si>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</si>
  <si>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</si>
  <si>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</si>
  <si>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</si>
  <si>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</si>
  <si>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</si>
  <si>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</si>
  <si>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</si>
  <si>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</si>
  <si>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</si>
  <si>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</si>
  <si>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</si>
  <si>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</si>
  <si>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</si>
  <si>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</si>
  <si>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</si>
  <si>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</si>
  <si>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</si>
  <si>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</si>
  <si>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</si>
  <si>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</si>
  <si>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</si>
  <si>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</si>
  <si>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</si>
  <si>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</si>
  <si>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</si>
  <si>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</si>
  <si>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</si>
  <si>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</si>
  <si>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</si>
  <si>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</si>
  <si>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</si>
  <si>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</si>
  <si>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</si>
  <si>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</si>
  <si>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</si>
  <si>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</si>
  <si>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</si>
  <si>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</si>
  <si>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</si>
  <si>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</si>
  <si>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</si>
  <si>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</si>
  <si>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</si>
  <si>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</si>
  <si>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</si>
  <si>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</si>
  <si>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</si>
  <si>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</si>
  <si>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</si>
  <si>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</si>
  <si>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</si>
  <si>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</si>
  <si>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</si>
  <si>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</si>
  <si>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</si>
  <si>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</si>
  <si>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</si>
  <si>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</si>
  <si>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</si>
  <si>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</si>
  <si>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</si>
  <si>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</si>
  <si>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</si>
  <si>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</si>
  <si>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</si>
  <si>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</si>
  <si>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</si>
  <si>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</si>
  <si>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</si>
  <si>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</si>
  <si>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</si>
  <si>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</si>
  <si>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</si>
  <si>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</si>
  <si>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</si>
  <si>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</si>
  <si>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</si>
  <si>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</si>
  <si>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</si>
  <si>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</si>
  <si>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</si>
  <si>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</si>
  <si>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</si>
  <si>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</si>
  <si>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</si>
  <si>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</si>
  <si>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</si>
  <si>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</si>
  <si>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</si>
  <si>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</si>
  <si>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</si>
  <si>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</si>
  <si>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</si>
  <si>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</si>
  <si>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</si>
  <si>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</si>
  <si>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</si>
  <si>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</si>
  <si>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</si>
  <si>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</si>
  <si>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</si>
  <si>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</si>
  <si>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</si>
  <si>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</si>
  <si>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</si>
  <si>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</si>
  <si>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</si>
  <si>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</si>
  <si>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</si>
  <si>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</si>
  <si>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</si>
  <si>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</si>
  <si>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</si>
  <si>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</si>
  <si>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</si>
  <si>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</si>
  <si>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</si>
  <si>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</si>
  <si>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</si>
  <si>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</si>
  <si>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</si>
  <si>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</si>
  <si>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</si>
  <si>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</si>
  <si>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</si>
  <si>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</si>
  <si>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</si>
  <si>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</si>
  <si>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</si>
  <si>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</si>
  <si>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</si>
  <si>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</si>
  <si>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</si>
  <si>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</si>
  <si>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</si>
  <si>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</si>
  <si>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</si>
  <si>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</si>
  <si>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</si>
  <si>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</si>
  <si>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</si>
  <si>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</si>
  <si>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</si>
  <si>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</si>
  <si>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</si>
  <si>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</si>
  <si>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</si>
  <si>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</si>
  <si>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</si>
  <si>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</si>
  <si>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</si>
  <si>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</si>
  <si>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</si>
  <si>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</si>
  <si>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</si>
  <si>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</si>
  <si>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</si>
  <si>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</si>
  <si>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</si>
  <si>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</si>
  <si>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</si>
  <si>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</si>
  <si>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</si>
  <si>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</si>
  <si>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</si>
  <si>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</si>
  <si>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</si>
  <si>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</si>
  <si>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</si>
  <si>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</si>
  <si>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</si>
  <si>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</si>
  <si>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</si>
  <si>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</si>
  <si>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</si>
  <si>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</si>
  <si>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</si>
  <si>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</si>
  <si>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</si>
  <si>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</si>
  <si>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</si>
  <si>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</si>
  <si>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</si>
  <si>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</si>
  <si>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</si>
  <si>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</si>
  <si>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</si>
  <si>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</si>
  <si>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</si>
  <si>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</si>
  <si>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</si>
  <si>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</si>
  <si>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</si>
  <si>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</si>
  <si>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</si>
  <si>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</si>
  <si>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</si>
  <si>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</si>
  <si>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</si>
  <si>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</si>
  <si>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</si>
  <si>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</si>
  <si>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</si>
  <si>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</si>
  <si>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</si>
  <si>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</si>
  <si>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</si>
  <si>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</si>
  <si>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</si>
  <si>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</si>
  <si>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</si>
  <si>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</si>
  <si>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</si>
  <si>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</si>
  <si>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</si>
  <si>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</si>
  <si>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</si>
  <si>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</si>
  <si>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</si>
  <si>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</si>
  <si>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</si>
  <si>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</si>
  <si>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</si>
  <si>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</si>
  <si>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</si>
  <si>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</si>
  <si>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</si>
  <si>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</si>
  <si>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</si>
  <si>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</si>
  <si>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</si>
  <si>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</si>
  <si>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</si>
  <si>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</si>
  <si>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</si>
  <si>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</si>
  <si>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</si>
  <si>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</si>
  <si>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</si>
  <si>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</si>
  <si>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</si>
  <si>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</si>
  <si>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</si>
  <si>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</si>
  <si>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</si>
  <si>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</si>
  <si>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</si>
  <si>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</si>
  <si>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</si>
  <si>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</si>
  <si>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</si>
  <si>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</si>
  <si>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</si>
  <si>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</si>
  <si>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</si>
  <si>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</si>
  <si>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</si>
  <si>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</si>
  <si>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</si>
  <si>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</si>
  <si>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</si>
  <si>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</si>
  <si>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</si>
  <si>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</si>
  <si>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</si>
  <si>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</si>
  <si>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</si>
  <si>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</si>
  <si>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</si>
  <si>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</si>
  <si>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</si>
  <si>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</si>
  <si>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</si>
  <si>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</si>
  <si>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</si>
  <si>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</si>
  <si>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</si>
  <si>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</si>
  <si>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</si>
  <si>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</si>
  <si>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</si>
  <si>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</si>
  <si>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</si>
  <si>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</si>
  <si>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</si>
  <si>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</si>
  <si>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</si>
  <si>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</si>
  <si>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</si>
  <si>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</si>
  <si>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</si>
  <si>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</si>
  <si>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</si>
  <si>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</si>
  <si>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</si>
  <si>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</si>
  <si>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</si>
  <si>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</si>
  <si>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</si>
  <si>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</si>
  <si>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</si>
  <si>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</si>
  <si>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</si>
  <si>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</si>
  <si>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</si>
  <si>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</si>
  <si>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</si>
  <si>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</si>
  <si>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</si>
  <si>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</si>
  <si>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</si>
  <si>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</si>
  <si>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</si>
  <si>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</si>
  <si>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</si>
  <si>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</si>
  <si>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</si>
  <si>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</si>
  <si>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</si>
  <si>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</si>
  <si>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</si>
  <si>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</si>
  <si>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</si>
  <si>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</si>
  <si>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</si>
  <si>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</si>
  <si>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</si>
  <si>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</si>
  <si>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</si>
  <si>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</si>
  <si>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</si>
  <si>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</si>
  <si>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</si>
  <si>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</si>
  <si>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</si>
  <si>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</si>
  <si>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</si>
  <si>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</si>
  <si>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</si>
  <si>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</si>
  <si>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</si>
  <si>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</si>
  <si>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</si>
  <si>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</si>
  <si>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</si>
  <si>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</si>
  <si>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</si>
  <si>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</si>
  <si>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</si>
  <si>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</si>
  <si>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</si>
  <si>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</si>
  <si>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</si>
  <si>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</si>
  <si>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</si>
  <si>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</si>
  <si>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</si>
  <si>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</si>
  <si>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</si>
  <si>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</si>
  <si>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</si>
  <si>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</si>
  <si>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</si>
  <si>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</si>
  <si>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</si>
  <si>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</si>
  <si>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</si>
  <si>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</si>
  <si>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</si>
  <si>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</si>
  <si>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</si>
  <si>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</si>
  <si>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</si>
  <si>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</si>
  <si>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</si>
  <si>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</si>
  <si>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</si>
  <si>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</si>
  <si>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</si>
  <si>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</si>
  <si>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</si>
  <si>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</si>
  <si>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</si>
  <si>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</si>
  <si>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</si>
  <si>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</si>
  <si>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</si>
  <si>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</si>
  <si>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</si>
  <si>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</si>
  <si>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</si>
  <si>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</si>
  <si>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</si>
  <si>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</si>
  <si>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</si>
  <si>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</si>
  <si>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</si>
  <si>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</si>
  <si>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</si>
  <si>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</si>
  <si>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</si>
  <si>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</si>
  <si>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</si>
  <si>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</si>
  <si>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</si>
  <si>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</si>
  <si>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</si>
  <si>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</si>
  <si>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</si>
  <si>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</si>
  <si>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</si>
  <si>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</si>
  <si>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</si>
  <si>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</si>
  <si>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</si>
  <si>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</si>
  <si>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</si>
  <si>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</si>
  <si>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</si>
  <si>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</si>
  <si>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</si>
  <si>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</si>
  <si>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</si>
  <si>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</si>
  <si>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</si>
  <si>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</si>
  <si>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</si>
  <si>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</si>
  <si>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</si>
  <si>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</si>
  <si>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</si>
  <si>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</si>
  <si>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</si>
  <si>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</si>
  <si>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</si>
  <si>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</si>
  <si>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</si>
  <si>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</si>
  <si>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</si>
  <si>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</si>
  <si>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</si>
  <si>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</si>
  <si>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</si>
  <si>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</si>
  <si>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</si>
  <si>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</si>
  <si>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</si>
  <si>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</si>
  <si>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</si>
  <si>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</si>
  <si>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</si>
  <si>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</si>
  <si>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</si>
  <si>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</si>
  <si>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</si>
  <si>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</si>
  <si>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</si>
  <si>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</si>
  <si>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</si>
  <si>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</si>
  <si>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</si>
  <si>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</si>
  <si>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</si>
  <si>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</si>
  <si>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</si>
  <si>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</si>
  <si>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</si>
  <si>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</si>
  <si>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</si>
  <si>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</si>
  <si>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</si>
  <si>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</si>
  <si>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</si>
  <si>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</si>
  <si>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</si>
  <si>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</si>
  <si>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</si>
  <si>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</si>
  <si>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</si>
  <si>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</si>
  <si>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</si>
  <si>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</si>
  <si>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</si>
  <si>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</si>
  <si>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</si>
  <si>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</si>
  <si>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</si>
  <si>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</si>
  <si>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</si>
  <si>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</si>
  <si>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</si>
  <si>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</si>
  <si>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</si>
  <si>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</si>
  <si>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</si>
  <si>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</si>
  <si>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</si>
  <si>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</si>
  <si>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</si>
  <si>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</si>
  <si>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</si>
  <si>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</si>
  <si>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</si>
  <si>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</si>
  <si>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</si>
  <si>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</si>
  <si>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</si>
  <si>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</si>
  <si>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</si>
  <si>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</si>
  <si>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</si>
  <si>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</si>
  <si>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</si>
  <si>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</si>
  <si>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</si>
  <si>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</si>
  <si>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</si>
  <si>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</si>
  <si>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</si>
  <si>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</si>
  <si>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</si>
  <si>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</si>
  <si>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</si>
  <si>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</si>
  <si>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</si>
  <si>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</si>
  <si>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</si>
  <si>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</si>
  <si>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</si>
  <si>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</si>
  <si>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</si>
  <si>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</si>
  <si>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</si>
  <si>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</si>
  <si>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</si>
  <si>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</si>
  <si>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</si>
  <si>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</si>
  <si>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</si>
  <si>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</si>
  <si>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</si>
  <si>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</si>
  <si>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</si>
  <si>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</si>
  <si>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</si>
  <si>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</si>
  <si>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</si>
  <si>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</si>
  <si>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</si>
  <si>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</si>
  <si>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</si>
  <si>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</si>
  <si>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</si>
  <si>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</si>
  <si>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</si>
  <si>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</si>
  <si>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</si>
  <si>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</si>
  <si>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</si>
  <si>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</si>
  <si>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</si>
  <si>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</si>
  <si>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</si>
  <si>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</si>
  <si>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</si>
  <si>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</si>
  <si>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</si>
  <si>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</si>
  <si>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</si>
  <si>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</si>
  <si>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</si>
  <si>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</si>
  <si>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</si>
  <si>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</si>
  <si>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</si>
  <si>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</si>
  <si>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</si>
  <si>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</si>
  <si>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</si>
  <si>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</si>
  <si>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</si>
  <si>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</si>
  <si>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</si>
  <si>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</si>
  <si>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</si>
  <si>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</si>
  <si>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</si>
  <si>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</si>
  <si>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</si>
  <si>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</si>
  <si>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</si>
  <si>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</si>
  <si>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</si>
  <si>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</si>
  <si>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</si>
  <si>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</si>
  <si>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</si>
  <si>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</si>
  <si>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</si>
  <si>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</si>
  <si>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</si>
  <si>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</si>
  <si>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</si>
  <si>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</si>
  <si>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</si>
  <si>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</si>
  <si>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</si>
  <si>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</si>
  <si>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</si>
  <si>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</si>
  <si>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</si>
  <si>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</si>
  <si>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</si>
  <si>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</si>
  <si>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</si>
  <si>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</si>
  <si>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</si>
  <si>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</si>
  <si>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</si>
  <si>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</si>
  <si>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</si>
  <si>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</si>
  <si>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</si>
  <si>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</si>
  <si>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</si>
  <si>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</si>
  <si>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</si>
  <si>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</si>
  <si>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</si>
  <si>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</si>
  <si>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</si>
  <si>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</si>
  <si>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</si>
  <si>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</si>
  <si>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</si>
  <si>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</si>
  <si>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</si>
  <si>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</si>
  <si>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</si>
  <si>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</si>
  <si>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</si>
  <si>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</si>
  <si>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</si>
  <si>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</si>
  <si>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</si>
  <si>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</si>
  <si>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</si>
  <si>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</si>
  <si>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</si>
  <si>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</si>
  <si>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</si>
  <si>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</si>
  <si>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</si>
  <si>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</si>
  <si>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</si>
  <si>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</si>
  <si>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</si>
  <si>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</si>
  <si>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</si>
  <si>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</si>
  <si>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</si>
  <si>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</si>
  <si>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</si>
  <si>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</si>
  <si>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</si>
  <si>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</si>
  <si>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</si>
  <si>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</si>
  <si>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</si>
  <si>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</si>
  <si>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</si>
  <si>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</si>
  <si>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</si>
  <si>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</si>
  <si>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</si>
  <si>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</si>
  <si>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</si>
  <si>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</si>
  <si>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</si>
  <si>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</si>
  <si>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</si>
  <si>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</si>
  <si>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</si>
  <si>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</si>
  <si>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</si>
  <si>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</si>
  <si>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</si>
  <si>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</si>
  <si>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</si>
  <si>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</si>
  <si>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</si>
  <si>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</si>
  <si>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</si>
  <si>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</si>
  <si>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</si>
  <si>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</si>
  <si>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</si>
  <si>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</si>
  <si>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</si>
  <si>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</si>
  <si>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</si>
  <si>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</si>
  <si>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</si>
  <si>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</si>
  <si>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</si>
  <si>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</si>
  <si>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</si>
  <si>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</si>
  <si>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</si>
  <si>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</si>
  <si>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</si>
  <si>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</si>
  <si>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</si>
  <si>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</si>
  <si>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</si>
  <si>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</si>
  <si>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</si>
  <si>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</si>
  <si>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</si>
  <si>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</si>
  <si>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</si>
  <si>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</si>
  <si>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</si>
  <si>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</si>
  <si>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</si>
  <si>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</si>
  <si>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</si>
  <si>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</si>
  <si>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</si>
  <si>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</si>
  <si>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</si>
  <si>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</si>
  <si>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</si>
  <si>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</si>
  <si>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</si>
  <si>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</si>
  <si>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</si>
  <si>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</si>
  <si>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</si>
  <si>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</si>
  <si>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</si>
  <si>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</si>
  <si>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</si>
  <si>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</si>
  <si>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</si>
  <si>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</si>
  <si>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</si>
  <si>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</si>
  <si>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</si>
  <si>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</si>
  <si>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</si>
  <si>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</si>
  <si>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</si>
  <si>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</si>
  <si>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</si>
  <si>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</si>
  <si>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</si>
  <si>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</si>
  <si>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</si>
  <si>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</si>
  <si>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</si>
  <si>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</si>
  <si>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</si>
  <si>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</si>
  <si>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</si>
  <si>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</si>
  <si>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</si>
  <si>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</si>
  <si>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</si>
  <si>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</si>
  <si>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</si>
  <si>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</si>
  <si>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</si>
  <si>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</si>
  <si>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</si>
  <si>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</si>
  <si>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</si>
  <si>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</si>
  <si>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</si>
  <si>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</si>
  <si>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</si>
  <si>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</si>
  <si>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</si>
  <si>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</si>
  <si>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</si>
  <si>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</si>
  <si>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</si>
  <si>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</si>
  <si>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</si>
  <si>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</si>
  <si>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</si>
  <si>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</si>
  <si>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</si>
  <si>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</si>
  <si>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</si>
  <si>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</si>
  <si>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</si>
  <si>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</si>
  <si>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</si>
  <si>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</si>
  <si>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</si>
  <si>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</si>
  <si>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</si>
  <si>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</si>
  <si>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</si>
  <si>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</si>
  <si>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</si>
  <si>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</si>
  <si>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</si>
  <si>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</si>
  <si>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</si>
  <si>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</si>
  <si>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</si>
  <si>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</si>
  <si>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</si>
  <si>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</si>
  <si>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</si>
  <si>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</si>
  <si>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</si>
  <si>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</si>
  <si>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</si>
  <si>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</si>
  <si>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</si>
  <si>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</si>
  <si>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</si>
  <si>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</si>
  <si>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</si>
  <si>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</si>
  <si>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</si>
  <si>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</si>
  <si>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</si>
  <si>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</si>
  <si>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</si>
  <si>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</si>
  <si>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</si>
  <si>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</si>
  <si>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</si>
  <si>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</si>
  <si>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</si>
  <si>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</si>
  <si>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</si>
  <si>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</si>
  <si>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</si>
  <si>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</si>
  <si>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</si>
  <si>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</si>
  <si>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</si>
  <si>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</si>
  <si>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</si>
  <si>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</si>
  <si>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</si>
  <si>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</si>
  <si>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</si>
  <si>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</si>
  <si>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</si>
  <si>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</si>
  <si>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</si>
  <si>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</si>
  <si>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</si>
  <si>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</si>
  <si>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</si>
  <si>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</si>
  <si>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</si>
  <si>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</si>
  <si>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</si>
  <si>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</si>
  <si>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</si>
  <si>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</si>
  <si>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</si>
  <si>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</si>
  <si>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</si>
  <si>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</si>
  <si>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</si>
  <si>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</si>
  <si>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</si>
  <si>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</si>
  <si>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</si>
  <si>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</si>
  <si>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</si>
  <si>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</si>
  <si>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</si>
  <si>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</si>
  <si>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</si>
  <si>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</si>
  <si>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</si>
  <si>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</si>
  <si>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</si>
  <si>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</si>
  <si>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</si>
  <si>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</si>
  <si>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</si>
  <si>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</si>
  <si>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</si>
  <si>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</si>
  <si>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</si>
  <si>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</si>
  <si>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</si>
  <si>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</si>
  <si>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</si>
  <si>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</si>
  <si>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</si>
  <si>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</si>
  <si>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</si>
  <si>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</si>
  <si>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</si>
  <si>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</si>
  <si>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</si>
  <si>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</si>
  <si>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</si>
  <si>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</si>
  <si>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</si>
  <si>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</si>
  <si>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</si>
  <si>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</si>
  <si>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</si>
  <si>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</si>
  <si>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</si>
  <si>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</si>
  <si>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</si>
  <si>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</si>
  <si>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</si>
  <si>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</si>
  <si>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</si>
  <si>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</si>
  <si>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</si>
  <si>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</si>
  <si>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</si>
  <si>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</si>
  <si>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</si>
  <si>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</si>
  <si>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</si>
  <si>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</si>
  <si>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</si>
  <si>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</si>
  <si>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</si>
  <si>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</si>
  <si>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</si>
  <si>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</si>
  <si>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</si>
  <si>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</si>
  <si>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</si>
  <si>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</si>
  <si>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</si>
  <si>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</si>
  <si>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</si>
  <si>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</si>
  <si>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</si>
  <si>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</si>
  <si>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</si>
  <si>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</si>
  <si>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</si>
  <si>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</si>
  <si>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</si>
  <si>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</si>
  <si>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</si>
  <si>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</si>
  <si>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</si>
  <si>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</si>
  <si>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</si>
  <si>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</si>
  <si>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</si>
  <si>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</si>
  <si>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</si>
  <si>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</si>
  <si>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</si>
  <si>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</si>
  <si>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</si>
  <si>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</si>
  <si>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</si>
  <si>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</si>
  <si>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</si>
  <si>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</si>
  <si>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</si>
  <si>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</si>
  <si>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</si>
  <si>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</si>
  <si>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</si>
  <si>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</si>
  <si>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</si>
  <si>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</si>
  <si>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</si>
  <si>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</si>
  <si>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</si>
  <si>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</si>
  <si>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</si>
  <si>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</si>
  <si>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</si>
  <si>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</si>
  <si>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</si>
  <si>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</si>
  <si>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</si>
  <si>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</si>
  <si>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</si>
  <si>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</si>
  <si>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</si>
  <si>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</si>
  <si>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</si>
  <si>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</si>
  <si>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</si>
  <si>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</si>
  <si>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</si>
  <si>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</si>
  <si>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</si>
  <si>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</si>
  <si>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</si>
  <si>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</si>
  <si>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</si>
  <si>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</si>
  <si>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</si>
  <si>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</si>
  <si>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</si>
  <si>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</si>
  <si>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</si>
  <si>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</si>
  <si>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</si>
  <si>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</si>
  <si>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</si>
  <si>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</si>
  <si>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</si>
  <si>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</si>
  <si>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</si>
  <si>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</si>
  <si>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</si>
  <si>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</si>
  <si>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</si>
  <si>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</si>
  <si>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</si>
  <si>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</si>
  <si>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</si>
  <si>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</si>
  <si>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</si>
  <si>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</si>
  <si>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</si>
  <si>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</si>
  <si>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</si>
  <si>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</si>
  <si>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</si>
  <si>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</si>
  <si>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</si>
  <si>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</si>
  <si>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</si>
  <si>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</si>
  <si>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</si>
  <si>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</si>
  <si>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</si>
  <si>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</si>
  <si>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</si>
  <si>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</si>
  <si>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</si>
  <si>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</si>
  <si>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</si>
  <si>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</si>
  <si>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</si>
  <si>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</si>
  <si>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</si>
  <si>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</si>
  <si>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</si>
  <si>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</si>
  <si>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</si>
  <si>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</si>
  <si>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</si>
  <si>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</si>
  <si>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</si>
  <si>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</si>
  <si>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</si>
  <si>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</si>
  <si>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</si>
  <si>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</si>
  <si>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</si>
  <si>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</si>
  <si>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</si>
  <si>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</si>
  <si>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</si>
  <si>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</si>
  <si>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</si>
  <si>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</si>
  <si>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</si>
  <si>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</si>
  <si>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</si>
  <si>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</si>
  <si>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</si>
  <si>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</si>
  <si>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</si>
  <si>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</si>
  <si>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</si>
  <si>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</si>
  <si>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</si>
  <si>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</si>
  <si>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</si>
  <si>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</si>
  <si>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</si>
  <si>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</si>
  <si>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</si>
  <si>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</si>
  <si>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</si>
  <si>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</si>
  <si>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</si>
  <si>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</si>
  <si>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</si>
  <si>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</si>
  <si>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</si>
  <si>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</si>
  <si>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</si>
  <si>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</si>
  <si>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</si>
  <si>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</si>
  <si>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</si>
  <si>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</si>
  <si>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</si>
  <si>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</si>
  <si>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</si>
  <si>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</si>
  <si>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</si>
  <si>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</si>
  <si>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</si>
  <si>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</si>
  <si>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</si>
  <si>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</si>
  <si>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</si>
  <si>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</si>
  <si>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</si>
  <si>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</si>
  <si>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</si>
  <si>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</si>
  <si>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</si>
  <si>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</si>
  <si>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</si>
  <si>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</si>
  <si>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</si>
  <si>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</si>
  <si>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</si>
  <si>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</si>
  <si>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</si>
  <si>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</si>
  <si>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</si>
  <si>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</si>
  <si>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</si>
  <si>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</si>
  <si>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</si>
  <si>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</si>
  <si>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</si>
  <si>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</si>
  <si>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</si>
  <si>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</si>
  <si>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</si>
  <si>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</si>
  <si>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</si>
  <si>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</si>
  <si>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</si>
  <si>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</si>
  <si>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</si>
  <si>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</si>
  <si>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</si>
  <si>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</si>
  <si>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</si>
  <si>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</si>
  <si>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</si>
  <si>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</si>
  <si>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</si>
  <si>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</si>
  <si>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</si>
  <si>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</si>
  <si>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</si>
  <si>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</si>
  <si>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</si>
  <si>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</si>
  <si>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</si>
  <si>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</si>
  <si>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</si>
  <si>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</si>
  <si>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</si>
  <si>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</si>
  <si>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</si>
  <si>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</si>
  <si>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</si>
  <si>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</si>
  <si>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</si>
  <si>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</si>
  <si>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</si>
  <si>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</si>
  <si>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</si>
  <si>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</si>
  <si>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</si>
  <si>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</si>
  <si>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</si>
  <si>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</si>
  <si>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</si>
  <si>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</si>
  <si>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</si>
  <si>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</si>
  <si>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</si>
  <si>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</si>
  <si>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</si>
  <si>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</si>
  <si>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</si>
  <si>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</si>
  <si>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</si>
  <si>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</si>
  <si>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</si>
  <si>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</si>
  <si>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</si>
  <si>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</si>
  <si>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</si>
  <si>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</si>
  <si>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</si>
  <si>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</si>
  <si>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</si>
  <si>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</si>
  <si>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</si>
  <si>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</si>
  <si>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</si>
  <si>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</si>
  <si>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</si>
  <si>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</si>
  <si>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</si>
  <si>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</si>
  <si>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</si>
  <si>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</si>
  <si>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</si>
  <si>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</si>
  <si>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</si>
  <si>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</si>
  <si>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</si>
  <si>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</si>
  <si>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</si>
  <si>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</si>
  <si>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</si>
  <si>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</si>
  <si>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</si>
  <si>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</si>
  <si>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</si>
  <si>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</si>
  <si>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</si>
  <si>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</si>
  <si>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</si>
  <si>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</si>
  <si>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</si>
  <si>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</si>
  <si>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</si>
  <si>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</si>
  <si>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</si>
  <si>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</si>
  <si>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</si>
  <si>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</si>
  <si>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</si>
  <si>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</si>
  <si>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</si>
  <si>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</si>
  <si>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</si>
  <si>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</si>
  <si>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</si>
  <si>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</si>
  <si>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</si>
  <si>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</si>
  <si>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</si>
  <si>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</si>
  <si>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</si>
  <si>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</si>
  <si>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</si>
  <si>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</si>
  <si>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</si>
  <si>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</si>
  <si>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</si>
  <si>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</si>
  <si>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</si>
  <si>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</si>
  <si>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</si>
  <si>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</si>
  <si>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</si>
  <si>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</si>
  <si>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</si>
  <si>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</si>
  <si>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</si>
  <si>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</si>
  <si>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</si>
  <si>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</si>
  <si>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</si>
  <si>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</si>
  <si>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</si>
  <si>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</si>
  <si>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</si>
  <si>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</si>
  <si>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</si>
  <si>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</si>
  <si>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</si>
  <si>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</si>
  <si>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</si>
  <si>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</si>
  <si>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</si>
  <si>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</si>
  <si>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</si>
  <si>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</si>
  <si>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</si>
  <si>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</si>
  <si>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</si>
  <si>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</si>
  <si>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</si>
  <si>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</si>
  <si>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</si>
  <si>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</si>
  <si>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</si>
  <si>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</si>
  <si>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</si>
  <si>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</si>
  <si>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</si>
  <si>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</si>
  <si>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</si>
  <si>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</si>
  <si>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</si>
  <si>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</si>
  <si>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</si>
  <si>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</si>
  <si>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</si>
  <si>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</si>
  <si>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</si>
  <si>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</si>
  <si>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</si>
  <si>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</si>
  <si>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</si>
  <si>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</si>
  <si>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</si>
  <si>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</si>
  <si>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</si>
  <si>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</si>
  <si>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</si>
  <si>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</si>
  <si>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</si>
  <si>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</si>
  <si>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</si>
  <si>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</si>
  <si>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</si>
  <si>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</si>
  <si>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</si>
  <si>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</si>
  <si>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</si>
  <si>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</si>
  <si>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</si>
  <si>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</si>
  <si>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</si>
  <si>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</si>
  <si>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</si>
  <si>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</si>
  <si>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</si>
  <si>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</si>
  <si>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</si>
  <si>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</si>
  <si>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</si>
  <si>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</si>
  <si>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</si>
  <si>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</si>
  <si>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</si>
  <si>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</si>
  <si>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</si>
  <si>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</si>
  <si>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</si>
  <si>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</si>
  <si>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</si>
  <si>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</si>
  <si>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</si>
  <si>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</si>
  <si>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</si>
  <si>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</si>
  <si>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</si>
  <si>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</si>
  <si>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</si>
  <si>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</si>
  <si>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</si>
  <si>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</si>
  <si>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</si>
  <si>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</si>
  <si>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</si>
  <si>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</si>
  <si>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</si>
  <si>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</si>
  <si>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</si>
  <si>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</si>
  <si>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</si>
  <si>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</si>
  <si>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</si>
  <si>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</si>
  <si>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</si>
  <si>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</si>
  <si>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</si>
  <si>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</si>
  <si>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</si>
  <si>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</si>
  <si>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</si>
  <si>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</si>
  <si>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</si>
  <si>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</si>
  <si>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</si>
  <si>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</si>
  <si>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</si>
  <si>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</si>
  <si>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</si>
  <si>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</si>
  <si>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</si>
  <si>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</si>
  <si>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</si>
  <si>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</si>
  <si>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</si>
  <si>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</si>
  <si>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</si>
  <si>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</si>
  <si>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</si>
  <si>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</si>
  <si>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</si>
  <si>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</si>
  <si>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</si>
  <si>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</si>
  <si>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</si>
  <si>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</si>
  <si>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</si>
  <si>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</si>
  <si>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</si>
  <si>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</si>
  <si>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</si>
  <si>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</si>
  <si>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</si>
  <si>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</si>
  <si>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</si>
  <si>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</si>
  <si>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</si>
  <si>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</si>
  <si>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</si>
  <si>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</si>
  <si>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</si>
  <si>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</si>
  <si>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</si>
  <si>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</si>
  <si>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</si>
  <si>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</si>
  <si>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</si>
  <si>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</si>
  <si>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</si>
  <si>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</si>
  <si>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</si>
  <si>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</si>
  <si>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</si>
  <si>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</si>
  <si>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</si>
  <si>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</si>
  <si>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</si>
  <si>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</si>
  <si>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</si>
  <si>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</si>
  <si>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</si>
  <si>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</si>
  <si>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</si>
  <si>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</si>
  <si>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</si>
  <si>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</si>
  <si>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</si>
  <si>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</si>
  <si>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</si>
  <si>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</si>
  <si>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</si>
  <si>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</si>
  <si>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</si>
  <si>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</si>
  <si>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</si>
  <si>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</si>
  <si>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</si>
  <si>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</si>
  <si>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</si>
  <si>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</si>
  <si>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</si>
  <si>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</si>
  <si>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</si>
  <si>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</si>
  <si>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</si>
  <si>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</si>
  <si>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</si>
  <si>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</si>
  <si>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</si>
  <si>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</si>
  <si>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</si>
  <si>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</si>
  <si>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</si>
  <si>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</si>
  <si>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</si>
  <si>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</si>
  <si>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</si>
  <si>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</si>
  <si>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</si>
  <si>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</si>
  <si>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</si>
  <si>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</si>
  <si>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</si>
  <si>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</si>
  <si>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</si>
  <si>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</si>
  <si>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</si>
  <si>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</si>
  <si>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</si>
  <si>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</si>
  <si>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</si>
  <si>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</si>
  <si>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</si>
  <si>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</si>
  <si>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</si>
  <si>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</si>
  <si>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</si>
  <si>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</si>
  <si>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</si>
  <si>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</si>
  <si>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</si>
  <si>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</si>
  <si>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</si>
  <si>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</si>
  <si>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</si>
  <si>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</si>
  <si>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</si>
  <si>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</si>
  <si>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</si>
  <si>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</si>
  <si>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</si>
  <si>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</si>
  <si>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</si>
  <si>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</si>
  <si>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</si>
  <si>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</si>
  <si>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</si>
  <si>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</si>
  <si>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</si>
  <si>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</si>
  <si>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</si>
  <si>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</si>
  <si>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</si>
  <si>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</si>
  <si>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</si>
  <si>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</si>
  <si>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</si>
  <si>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</si>
  <si>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</si>
  <si>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</si>
  <si>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</si>
  <si>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</si>
  <si>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</si>
  <si>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</si>
  <si>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</si>
  <si>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</si>
  <si>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</si>
  <si>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</si>
  <si>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</si>
  <si>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</si>
  <si>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</si>
  <si>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</si>
  <si>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</si>
  <si>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</si>
  <si>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</si>
  <si>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</si>
  <si>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</si>
  <si>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</si>
  <si>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</si>
  <si>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</si>
  <si>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</si>
  <si>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</si>
  <si>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</si>
  <si>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</si>
  <si>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</si>
  <si>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</si>
  <si>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</si>
  <si>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</si>
  <si>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</si>
  <si>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</si>
  <si>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</si>
  <si>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</si>
  <si>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</si>
  <si>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</si>
  <si>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</si>
  <si>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</si>
  <si>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</si>
  <si>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</si>
  <si>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</si>
  <si>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</si>
  <si>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</si>
  <si>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</si>
  <si>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</si>
  <si>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</si>
  <si>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</si>
  <si>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</si>
  <si>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</si>
  <si>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</si>
  <si>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</si>
  <si>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</si>
  <si>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</si>
  <si>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</si>
  <si>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</si>
  <si>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</si>
  <si>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</si>
  <si>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</si>
  <si>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</si>
  <si>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</si>
  <si>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</si>
  <si>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</si>
  <si>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</si>
  <si>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</si>
  <si>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</si>
  <si>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</si>
  <si>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</si>
  <si>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</si>
  <si>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</si>
  <si>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</si>
  <si>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</si>
  <si>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</si>
  <si>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</si>
  <si>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</si>
  <si>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</si>
  <si>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</si>
  <si>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</si>
  <si>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</si>
  <si>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</si>
  <si>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</si>
  <si>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</si>
  <si>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</si>
  <si>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</si>
  <si>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</si>
  <si>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</si>
  <si>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</si>
  <si>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</si>
  <si>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</si>
  <si>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</si>
  <si>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</si>
  <si>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</si>
  <si>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</si>
  <si>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</si>
  <si>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</si>
  <si>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</si>
  <si>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</si>
  <si>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</si>
  <si>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</si>
  <si>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</si>
  <si>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</si>
  <si>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</si>
  <si>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</si>
  <si>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</si>
  <si>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</si>
  <si>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</si>
  <si>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</si>
  <si>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</si>
  <si>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</si>
  <si>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</si>
  <si>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</si>
  <si>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</si>
  <si>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</si>
  <si>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</si>
  <si>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</si>
  <si>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</si>
  <si>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</si>
  <si>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</si>
  <si>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</si>
  <si>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</si>
  <si>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</si>
  <si>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</si>
  <si>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</si>
  <si>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</si>
  <si>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</si>
  <si>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</si>
  <si>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</si>
  <si>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</si>
  <si>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</si>
  <si>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</si>
  <si>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</si>
  <si>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</si>
  <si>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</si>
  <si>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</si>
  <si>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</si>
  <si>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</si>
  <si>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</si>
  <si>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</si>
  <si>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</si>
  <si>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</si>
  <si>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</si>
  <si>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</si>
  <si>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</si>
  <si>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</si>
  <si>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</si>
  <si>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</si>
  <si>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</si>
  <si>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</si>
  <si>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</si>
  <si>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</si>
  <si>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</si>
  <si>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</si>
  <si>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</si>
  <si>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</si>
  <si>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</si>
  <si>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</si>
  <si>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</si>
  <si>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</si>
  <si>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</si>
  <si>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</si>
  <si>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</si>
  <si>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</si>
  <si>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</si>
  <si>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</si>
  <si>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</si>
  <si>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</si>
  <si>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</si>
  <si>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</si>
  <si>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</si>
  <si>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</si>
  <si>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</si>
  <si>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</si>
  <si>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</si>
  <si>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</si>
  <si>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</si>
  <si>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</si>
  <si>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</si>
  <si>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</si>
  <si>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</si>
  <si>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</si>
  <si>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</si>
  <si>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</si>
  <si>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</si>
  <si>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</si>
  <si>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</si>
  <si>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</si>
  <si>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</si>
  <si>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</si>
  <si>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</si>
  <si>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</si>
  <si>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</si>
  <si>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</si>
  <si>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</si>
  <si>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</si>
  <si>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</si>
  <si>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</si>
  <si>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</si>
  <si>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</si>
  <si>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</si>
  <si>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</si>
  <si>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</si>
  <si>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</si>
  <si>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</si>
  <si>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</si>
  <si>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</si>
  <si>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</si>
  <si>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</si>
  <si>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</si>
  <si>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</si>
  <si>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</si>
  <si>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</si>
  <si>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</si>
  <si>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</si>
  <si>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</si>
  <si>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</si>
  <si>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</si>
  <si>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</si>
  <si>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</si>
  <si>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</si>
  <si>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</si>
  <si>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</si>
  <si>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</si>
  <si>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</si>
  <si>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</si>
  <si>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</si>
  <si>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</si>
  <si>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</si>
  <si>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</si>
  <si>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</si>
  <si>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</si>
  <si>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</si>
  <si>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</si>
  <si>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</si>
  <si>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</si>
  <si>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</si>
  <si>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</si>
  <si>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</si>
  <si>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</si>
  <si>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</si>
  <si>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</si>
  <si>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</si>
  <si>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</si>
  <si>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</si>
  <si>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</si>
  <si>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</si>
  <si>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</si>
  <si>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</si>
  <si>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</si>
  <si>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</si>
  <si>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</si>
  <si>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</si>
  <si>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</si>
  <si>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</si>
  <si>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</si>
  <si>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</si>
  <si>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</si>
  <si>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</si>
  <si>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</si>
  <si>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</si>
  <si>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</si>
  <si>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</si>
  <si>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</si>
  <si>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</si>
  <si>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</si>
  <si>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</si>
  <si>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</si>
  <si>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</si>
  <si>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</si>
  <si>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</si>
  <si>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</si>
  <si>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</si>
  <si>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</si>
  <si>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</si>
  <si>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</si>
  <si>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</si>
  <si>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</si>
  <si>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</si>
  <si>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</si>
  <si>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</si>
  <si>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</si>
  <si>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</si>
  <si>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</si>
  <si>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</si>
  <si>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</si>
  <si>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</si>
  <si>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</si>
  <si>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</si>
  <si>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</si>
  <si>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</si>
  <si>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</si>
  <si>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</si>
  <si>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</si>
  <si>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</si>
  <si>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</si>
  <si>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</si>
  <si>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</si>
  <si>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</si>
  <si>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</si>
  <si>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</si>
  <si>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</si>
  <si>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</si>
  <si>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</si>
  <si>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</si>
  <si>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</si>
  <si>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</si>
  <si>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</si>
  <si>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</si>
  <si>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</si>
  <si>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</si>
  <si>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</si>
  <si>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</si>
  <si>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</si>
  <si>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</si>
  <si>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</si>
  <si>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</si>
  <si>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</si>
  <si>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</si>
  <si>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</si>
  <si>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</si>
  <si>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</si>
  <si>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</si>
  <si>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</si>
  <si>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</si>
  <si>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</si>
  <si>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</si>
  <si>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</si>
  <si>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</si>
  <si>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</si>
  <si>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</si>
  <si>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</si>
  <si>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</si>
  <si>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</si>
  <si>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</si>
  <si>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</si>
  <si>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</si>
  <si>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</si>
  <si>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</si>
  <si>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</si>
  <si>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</si>
  <si>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</si>
  <si>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</si>
  <si>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</si>
  <si>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</si>
  <si>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</si>
  <si>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</si>
  <si>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</si>
  <si>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</si>
  <si>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</si>
  <si>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</si>
  <si>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</si>
  <si>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</si>
  <si>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</si>
  <si>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</si>
  <si>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</si>
  <si>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</si>
  <si>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</si>
  <si>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</si>
  <si>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</si>
  <si>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</si>
  <si>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</si>
  <si>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</si>
  <si>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</si>
  <si>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</si>
  <si>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</si>
  <si>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</si>
  <si>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</si>
  <si>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</si>
  <si>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</si>
  <si>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</si>
  <si>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</si>
  <si>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</si>
  <si>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</si>
  <si>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</si>
  <si>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</si>
  <si>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</si>
  <si>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</si>
  <si>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</si>
  <si>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</si>
  <si>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</si>
  <si>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</si>
  <si>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</si>
  <si>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</si>
  <si>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</si>
  <si>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</si>
  <si>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</si>
  <si>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</si>
  <si>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</si>
  <si>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</si>
  <si>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</si>
  <si>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</si>
  <si>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</si>
  <si>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</si>
  <si>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</si>
  <si>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</si>
  <si>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</si>
  <si>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</si>
  <si>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</si>
  <si>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</si>
  <si>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</si>
  <si>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</si>
  <si>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</si>
  <si>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</si>
  <si>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</si>
  <si>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</si>
  <si>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</si>
  <si>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</si>
  <si>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</si>
  <si>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</si>
  <si>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</si>
  <si>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</si>
  <si>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</si>
  <si>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</si>
  <si>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</si>
  <si>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</si>
  <si>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</si>
  <si>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</si>
  <si>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</si>
  <si>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</si>
  <si>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</si>
  <si>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</si>
  <si>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</si>
  <si>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</si>
  <si>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</si>
  <si>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</si>
  <si>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</si>
  <si>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</si>
  <si>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</si>
  <si>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</si>
  <si>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</si>
  <si>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</si>
  <si>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</si>
  <si>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</si>
  <si>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</si>
  <si>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</si>
  <si>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</si>
  <si>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</si>
  <si>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</si>
  <si>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</si>
  <si>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</si>
  <si>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</si>
  <si>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</si>
  <si>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</si>
  <si>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</si>
  <si>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</si>
  <si>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</si>
  <si>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</si>
  <si>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</si>
  <si>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</si>
  <si>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</si>
  <si>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</si>
  <si>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</si>
  <si>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</si>
  <si>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</si>
  <si>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</si>
  <si>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</si>
  <si>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</si>
  <si>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</si>
  <si>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</si>
  <si>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</si>
  <si>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</si>
  <si>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</si>
  <si>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</si>
  <si>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</si>
  <si>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</si>
  <si>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</si>
  <si>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</si>
  <si>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</si>
  <si>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</si>
  <si>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</si>
  <si>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</si>
  <si>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</si>
  <si>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</si>
  <si>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</si>
  <si>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</si>
  <si>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</si>
  <si>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</si>
  <si>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</si>
  <si>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</si>
  <si>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</si>
  <si>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</si>
  <si>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</si>
  <si>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</si>
  <si>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</si>
  <si>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</si>
  <si>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</si>
  <si>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</si>
  <si>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</si>
  <si>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</si>
  <si>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</si>
  <si>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</si>
  <si>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</si>
  <si>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</si>
  <si>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</si>
  <si>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</si>
  <si>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</si>
  <si>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</si>
  <si>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</si>
  <si>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</si>
  <si>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</si>
  <si>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</si>
  <si>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</si>
  <si>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</si>
  <si>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</si>
  <si>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</si>
  <si>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</si>
  <si>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</si>
  <si>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</si>
  <si>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</si>
  <si>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</si>
  <si>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</si>
  <si>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</si>
  <si>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</si>
  <si>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</si>
  <si>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</si>
  <si>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</si>
  <si>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</si>
  <si>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</si>
  <si>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</si>
  <si>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</si>
  <si>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</si>
  <si>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</si>
  <si>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</si>
  <si>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</si>
  <si>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</si>
  <si>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</si>
  <si>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</si>
  <si>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</si>
  <si>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</si>
  <si>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</si>
  <si>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</si>
  <si>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</si>
  <si>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</si>
  <si>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</si>
  <si>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</si>
  <si>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</si>
  <si>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</si>
  <si>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</si>
  <si>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</si>
  <si>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</si>
  <si>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</si>
  <si>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</si>
  <si>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</si>
  <si>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</si>
  <si>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</si>
  <si>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</si>
  <si>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</si>
  <si>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</si>
  <si>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</si>
  <si>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</si>
  <si>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</si>
  <si>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</si>
  <si>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</si>
  <si>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</si>
  <si>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</si>
  <si>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</si>
  <si>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</si>
  <si>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</si>
  <si>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</si>
  <si>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</si>
  <si>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</si>
  <si>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</si>
  <si>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</si>
  <si>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</si>
  <si>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</si>
  <si>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</si>
  <si>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</si>
  <si>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</si>
  <si>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</si>
  <si>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</si>
  <si>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</si>
  <si>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</si>
  <si>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</si>
  <si>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</si>
  <si>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</si>
  <si>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</si>
  <si>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</si>
  <si>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</si>
  <si>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</si>
  <si>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</si>
  <si>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</si>
  <si>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</si>
  <si>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</si>
  <si>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</si>
  <si>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</si>
  <si>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</si>
  <si>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</si>
  <si>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</si>
  <si>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</si>
  <si>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</si>
  <si>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</si>
  <si>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</si>
  <si>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</si>
  <si>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</si>
  <si>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</si>
  <si>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</si>
  <si>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</si>
  <si>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</si>
  <si>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</si>
  <si>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</si>
  <si>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</si>
  <si>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</si>
  <si>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</si>
  <si>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</si>
  <si>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</si>
  <si>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</si>
  <si>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</si>
  <si>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</si>
  <si>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</si>
  <si>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</si>
  <si>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</si>
  <si>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</si>
  <si>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</si>
  <si>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</si>
  <si>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</si>
  <si>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</si>
  <si>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</si>
  <si>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</si>
  <si>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</si>
  <si>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</si>
  <si>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</si>
  <si>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</si>
  <si>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</si>
  <si>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</si>
  <si>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</si>
  <si>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</si>
  <si>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</si>
  <si>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</si>
  <si>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</si>
  <si>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</si>
  <si>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</si>
  <si>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</si>
  <si>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</si>
  <si>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</si>
  <si>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</si>
  <si>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</si>
  <si>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</si>
  <si>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</si>
  <si>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</si>
  <si>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</si>
  <si>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</si>
  <si>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</si>
  <si>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</si>
  <si>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</si>
  <si>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</si>
  <si>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</si>
  <si>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</si>
  <si>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</si>
  <si>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</si>
  <si>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</si>
  <si>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</si>
  <si>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</si>
  <si>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</si>
  <si>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</si>
  <si>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</si>
  <si>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</si>
  <si>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</si>
  <si>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</si>
  <si>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</si>
  <si>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</si>
  <si>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</si>
  <si>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</si>
  <si>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</si>
  <si>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</si>
  <si>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</si>
  <si>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</si>
  <si>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</si>
  <si>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</si>
  <si>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</si>
  <si>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</si>
  <si>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</si>
  <si>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</si>
  <si>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</si>
  <si>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</si>
  <si>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</si>
  <si>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</si>
  <si>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</si>
  <si>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</si>
  <si>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</si>
  <si>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</si>
  <si>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</si>
  <si>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</si>
  <si>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</si>
  <si>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</si>
  <si>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</si>
  <si>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</si>
  <si>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</si>
  <si>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</si>
  <si>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</si>
  <si>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</si>
  <si>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</si>
  <si>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</si>
  <si>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</si>
  <si>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</si>
  <si>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</si>
  <si>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</si>
  <si>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</si>
  <si>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</si>
  <si>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</si>
  <si>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</si>
  <si>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</si>
  <si>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</si>
  <si>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</si>
  <si>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</si>
  <si>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</si>
  <si>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</si>
  <si>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</si>
  <si>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</si>
  <si>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</si>
  <si>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</si>
  <si>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</si>
  <si>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</si>
  <si>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</si>
  <si>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</si>
  <si>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</si>
  <si>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</si>
  <si>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</si>
  <si>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</si>
  <si>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</si>
  <si>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</si>
  <si>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</si>
  <si>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</si>
  <si>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</si>
  <si>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</si>
  <si>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</si>
  <si>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</si>
  <si>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</si>
  <si>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</si>
  <si>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</si>
  <si>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</si>
  <si>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</si>
  <si>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</si>
  <si>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</si>
  <si>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</si>
  <si>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</si>
  <si>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</si>
  <si>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</si>
  <si>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</si>
  <si>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</si>
  <si>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</si>
  <si>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</si>
  <si>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</si>
  <si>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</si>
  <si>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</si>
  <si>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</si>
  <si>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</si>
  <si>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</si>
  <si>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</si>
  <si>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</si>
  <si>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</si>
  <si>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</si>
  <si>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</si>
  <si>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</si>
  <si>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</si>
  <si>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</si>
  <si>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</si>
  <si>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</si>
  <si>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</si>
  <si>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</si>
  <si>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</si>
  <si>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</si>
  <si>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</si>
  <si>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</si>
  <si>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</si>
  <si>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</si>
  <si>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</si>
  <si>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</si>
  <si>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</si>
  <si>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</si>
  <si>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</si>
  <si>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</si>
  <si>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</si>
  <si>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</si>
  <si>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</si>
  <si>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</si>
  <si>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</si>
  <si>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</si>
  <si>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</si>
  <si>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</si>
  <si>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</si>
  <si>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</si>
  <si>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</si>
  <si>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</si>
  <si>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</si>
  <si>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</si>
  <si>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</si>
  <si>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</si>
  <si>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</si>
  <si>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</si>
  <si>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Piher Sensors and Controls</t>
  </si>
  <si>
    <t>Carlos Forniés</t>
  </si>
  <si>
    <t>carlos.fornies@piher-amphenol.com</t>
  </si>
  <si>
    <t>34 948 820450</t>
  </si>
  <si>
    <t>James Kohlbach</t>
  </si>
  <si>
    <t>Corporate Sustainability Manager</t>
  </si>
  <si>
    <t>jkohlbach@amphenol.com</t>
  </si>
  <si>
    <t>6077864306</t>
  </si>
  <si>
    <t xml:space="preserve">Our specific mica supplier assures the 100% monitoring of smelters, however they not revealing their sub-suppliers/ list of smelters due to confidentiality reasons. </t>
  </si>
  <si>
    <t>Amphenol Responsible Minerals Policy. Amphenol Corporation is a member of Responsible Business Alliance</t>
  </si>
  <si>
    <t>https://amphenol.com/docs/responsible-minerals-policy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</si>
</sst>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Énfasis1" xfId="688" builtinId="30" customBuiltin="1"/>
    <cellStyle name="20% - Énfasis2" xfId="692" builtinId="34" customBuiltin="1"/>
    <cellStyle name="20% - Énfasis3" xfId="696" builtinId="38" customBuiltin="1"/>
    <cellStyle name="20% - Énfasis4" xfId="700" builtinId="42" customBuiltin="1"/>
    <cellStyle name="20% - Énfasis5" xfId="704" builtinId="46" customBuiltin="1"/>
    <cellStyle name="20% - Énfasis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Énfasis1" xfId="689" builtinId="31" customBuiltin="1"/>
    <cellStyle name="40% - Énfasis2" xfId="693" builtinId="35" customBuiltin="1"/>
    <cellStyle name="40% - Énfasis3" xfId="697" builtinId="39" customBuiltin="1"/>
    <cellStyle name="40% - Énfasis4" xfId="701" builtinId="43" customBuiltin="1"/>
    <cellStyle name="40% - Énfasis5" xfId="705" builtinId="47" customBuiltin="1"/>
    <cellStyle name="40% - Énfasis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Énfasis1" xfId="690" builtinId="32" customBuiltin="1"/>
    <cellStyle name="60% - Énfasis2" xfId="694" builtinId="36" customBuiltin="1"/>
    <cellStyle name="60% - Énfasis3" xfId="698" builtinId="40" customBuiltin="1"/>
    <cellStyle name="60% - Énfasis4" xfId="702" builtinId="44" customBuiltin="1"/>
    <cellStyle name="60% - Énfasis5" xfId="706" builtinId="48" customBuiltin="1"/>
    <cellStyle name="60% - Énfasis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ueno" xfId="676" builtinId="26" customBuiltin="1"/>
    <cellStyle name="Calculation 2" xfId="32" xr:uid="{00000000-0005-0000-0000-00004E000000}"/>
    <cellStyle name="Calculation 2 2" xfId="623" xr:uid="{00000000-0005-0000-0000-00004F000000}"/>
    <cellStyle name="Cálculo" xfId="681" builtinId="22" customBuiltin="1"/>
    <cellStyle name="Celda de comprobación" xfId="683" builtinId="23" customBuiltin="1"/>
    <cellStyle name="Celda vinculada"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2" builtinId="16" customBuiltin="1"/>
    <cellStyle name="Encabezado 4" xfId="675" builtinId="19" customBuiltin="1"/>
    <cellStyle name="Énfasis1" xfId="687" builtinId="29" customBuiltin="1"/>
    <cellStyle name="Énfasis2" xfId="691" builtinId="33" customBuiltin="1"/>
    <cellStyle name="Énfasis3" xfId="695" builtinId="37" customBuiltin="1"/>
    <cellStyle name="Énfasis4" xfId="699" builtinId="41" customBuiltin="1"/>
    <cellStyle name="Énfasis5" xfId="703" builtinId="45" customBuiltin="1"/>
    <cellStyle name="Énfasis6" xfId="707" builtinId="49" customBuiltin="1"/>
    <cellStyle name="Entrada"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correcto" xfId="677" builtinId="27" customBuiltin="1"/>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lida"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o de advertencia" xfId="684" builtinId="11" customBuiltin="1"/>
    <cellStyle name="Texto explicativo" xfId="685" builtinId="53" customBuiltin="1"/>
    <cellStyle name="Title 2" xfId="589" xr:uid="{00000000-0005-0000-0000-0000BF020000}"/>
    <cellStyle name="Título" xfId="671" builtinId="15" customBuiltin="1"/>
    <cellStyle name="Título 2" xfId="673" builtinId="17" customBuiltin="1"/>
    <cellStyle name="Título 3" xfId="674" builtinId="18" customBuiltin="1"/>
    <cellStyle name="Total" xfId="686" builtinId="25" customBuiltin="1"/>
    <cellStyle name="Total 2" xfId="590" xr:uid="{00000000-0005-0000-0000-0000C1020000}"/>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arlos.fornies@piher-ampheno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6D17E3A-B276-47A3-81DD-985D43FCD522}"/>
    </customSheetView>
    <customSheetView guid="{4BDF1A28-30D5-449D-B20E-D6C97EF9FAE1}" showAutoFilter="1">
      <selection activeCell="C1" sqref="C1:D65536"/>
      <pageMargins left="0" right="0" top="0" bottom="0" header="0" footer="0"/>
      <pageSetup orientation="portrait"/>
      <autoFilter ref="B1:C1" xr:uid="{595B7676-448B-4F71-8A58-CFB111A0BD2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83" sqref="G83:J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12826</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v>1</v>
      </c>
      <c r="E51" s="384"/>
      <c r="F51" s="41"/>
      <c r="G51" s="323" t="s">
        <v>12827</v>
      </c>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27</v>
      </c>
      <c r="E57" s="322"/>
      <c r="F57" s="41"/>
      <c r="G57" s="323" t="s">
        <v>12827</v>
      </c>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12828</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26</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0031608-3587-4085-8EE8-51434EB28C4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5" sqref="D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198</v>
      </c>
      <c r="B5" s="150" t="s">
        <v>44</v>
      </c>
      <c r="C5" s="153" t="s">
        <v>197</v>
      </c>
      <c r="D5" s="150" t="s">
        <v>197</v>
      </c>
      <c r="E5" s="150" t="s">
        <v>72</v>
      </c>
      <c r="F5" s="150" t="s">
        <v>198</v>
      </c>
      <c r="G5" s="150" t="s">
        <v>12</v>
      </c>
      <c r="H5" s="208">
        <v>0</v>
      </c>
      <c r="I5" s="209" t="s">
        <v>199</v>
      </c>
      <c r="J5" s="209" t="s">
        <v>200</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IF(C5="",NA(),MATCH($B5&amp;$C5,'Smelter Look-up'!$J:$J,0))</f>
        <v>64</v>
      </c>
      <c r="X5" s="171">
        <f t="shared" ref="X5:X62" si="1">IF(AND(C5="Smelter not listed",OR(LEN(D5)=0,LEN(E5)=0)),1,0)</f>
        <v>0</v>
      </c>
      <c r="AB5" s="171" t="str">
        <f t="shared" ref="AB5:AB62" si="2">B5&amp;C5</f>
        <v>CobaltLanzhou Jinchuan Advanced Materials Technology Co., Ltd.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1"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Piher Sensors and Controls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Carlos Forniés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carlos.fornies@piher-amphenol.com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34 948 820450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James Kohlbach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jkohlbach@amphenol.com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6077864306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https://amphenol.com/docs/responsible-minerals-policy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1</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E5FF0D8-BB33-4358-80E3-A9CB4FB662CF}"/>
    </customSheetView>
    <customSheetView guid="{4BDF1A28-30D5-449D-B20E-D6C97EF9FAE1}" showAutoFilter="1">
      <selection activeCell="C174" sqref="C174"/>
      <pageMargins left="0" right="0" top="0" bottom="0" header="0" footer="0"/>
      <pageSetup paperSize="9" orientation="portrait"/>
      <autoFilter ref="B1:N1" xr:uid="{34544FE2-E192-44A1-925A-528BBD1AED0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del Rio  David</cp:lastModifiedBy>
  <cp:revision/>
  <dcterms:created xsi:type="dcterms:W3CDTF">2010-06-21T21:00:23Z</dcterms:created>
  <dcterms:modified xsi:type="dcterms:W3CDTF">2023-05-22T08:23:33Z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